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mall Company" sheetId="1" r:id="rId1"/>
    <sheet name="Mid Cap" sheetId="2" r:id="rId2"/>
    <sheet name="Focused Large Cap Value" sheetId="3" state="hidden" r:id="rId3"/>
  </sheets>
  <externalReferences>
    <externalReference r:id="rId6"/>
  </externalReferences>
  <definedNames>
    <definedName name="_xlnm.Print_Area" localSheetId="2">'Focused Large Cap Value'!$A$1:$G$27</definedName>
    <definedName name="_xlnm.Print_Area" localSheetId="1">'Mid Cap'!$A$1:$G$49</definedName>
    <definedName name="_xlnm.Print_Area" localSheetId="0">'Small Company'!$A$1:$G$51</definedName>
    <definedName name="_xlnm.Print_Titles" localSheetId="2">'Focused Large Cap Value'!$1:$2</definedName>
    <definedName name="_xlnm.Print_Titles" localSheetId="1">'Mid Cap'!$1:$2</definedName>
    <definedName name="_xlnm.Print_Titles" localSheetId="0">'Small Company'!$1:$2</definedName>
    <definedName name="SP0_ACCOUNT" localSheetId="2">'Focused Large Cap Value'!#REF!</definedName>
    <definedName name="SP0_ACCOUNT" localSheetId="1">'Mid Cap'!#REF!</definedName>
    <definedName name="SP0_ACCOUNT" localSheetId="0">'Small Company'!#REF!</definedName>
    <definedName name="SP0_ACCOUNT">'[1]Security Distribution'!$E$2</definedName>
    <definedName name="SP0_F1ITEM" localSheetId="2">'Focused Large Cap Value'!#REF!</definedName>
    <definedName name="SP0_F1ITEM" localSheetId="1">'Mid Cap'!#REF!</definedName>
    <definedName name="SP0_F1ITEM" localSheetId="0">'Small Company'!#REF!</definedName>
    <definedName name="SP0_F1ITEM">'[1]Security Distribution'!$H$2</definedName>
    <definedName name="SP0_F1OPER" localSheetId="2">'Focused Large Cap Value'!#REF!</definedName>
    <definedName name="SP0_F1OPER" localSheetId="1">'Mid Cap'!#REF!</definedName>
    <definedName name="SP0_F1OPER" localSheetId="0">'Small Company'!#REF!</definedName>
    <definedName name="SP0_F1OPER">'[1]Security Distribution'!$I$2</definedName>
    <definedName name="SP0_F1VALUE" localSheetId="2">'Focused Large Cap Value'!#REF!</definedName>
    <definedName name="SP0_F1VALUE" localSheetId="1">'Mid Cap'!#REF!</definedName>
    <definedName name="SP0_F1VALUE" localSheetId="0">'Small Company'!#REF!</definedName>
    <definedName name="SP0_F1VALUE">'[1]Security Distribution'!$J$2</definedName>
    <definedName name="SP0_F2ITEM" localSheetId="2">'Focused Large Cap Value'!#REF!</definedName>
    <definedName name="SP0_F2ITEM" localSheetId="1">'Mid Cap'!#REF!</definedName>
    <definedName name="SP0_F2ITEM" localSheetId="0">'Small Company'!#REF!</definedName>
    <definedName name="SP0_F2ITEM">'[1]Security Distribution'!$H$3</definedName>
    <definedName name="SP0_F2OPER" localSheetId="2">'Focused Large Cap Value'!#REF!</definedName>
    <definedName name="SP0_F2OPER" localSheetId="1">'Mid Cap'!#REF!</definedName>
    <definedName name="SP0_F2OPER" localSheetId="0">'Small Company'!#REF!</definedName>
    <definedName name="SP0_F2OPER">'[1]Security Distribution'!$I$3</definedName>
    <definedName name="SP0_F2VALUE" localSheetId="2">'Focused Large Cap Value'!#REF!</definedName>
    <definedName name="SP0_F2VALUE" localSheetId="1">'Mid Cap'!#REF!</definedName>
    <definedName name="SP0_F2VALUE" localSheetId="0">'Small Company'!#REF!</definedName>
    <definedName name="SP0_F2VALUE">'[1]Security Distribution'!$J$3</definedName>
    <definedName name="SP0_F3ITEM" localSheetId="2">'Focused Large Cap Value'!#REF!</definedName>
    <definedName name="SP0_F3ITEM" localSheetId="1">'Mid Cap'!#REF!</definedName>
    <definedName name="SP0_F3ITEM" localSheetId="0">'Small Company'!#REF!</definedName>
    <definedName name="SP0_F3ITEM">'[1]Security Distribution'!$H$4</definedName>
    <definedName name="SP0_F3OPER" localSheetId="2">'Focused Large Cap Value'!#REF!</definedName>
    <definedName name="SP0_F3OPER" localSheetId="1">'Mid Cap'!#REF!</definedName>
    <definedName name="SP0_F3OPER" localSheetId="0">'Small Company'!#REF!</definedName>
    <definedName name="SP0_F3OPER">'[1]Security Distribution'!$I$4</definedName>
    <definedName name="SP0_F3VALUE" localSheetId="2">'Focused Large Cap Value'!#REF!</definedName>
    <definedName name="SP0_F3VALUE" localSheetId="1">'Mid Cap'!#REF!</definedName>
    <definedName name="SP0_F3VALUE" localSheetId="0">'Small Company'!#REF!</definedName>
    <definedName name="SP0_F3VALUE">'[1]Security Distribution'!$J$4</definedName>
    <definedName name="SP0_F4ITEM" localSheetId="2">'Focused Large Cap Value'!#REF!</definedName>
    <definedName name="SP0_F4ITEM" localSheetId="1">'Mid Cap'!#REF!</definedName>
    <definedName name="SP0_F4ITEM" localSheetId="0">'Small Company'!#REF!</definedName>
    <definedName name="SP0_F4ITEM">'[1]Security Distribution'!$H$5</definedName>
    <definedName name="SP0_F4OPER" localSheetId="2">'Focused Large Cap Value'!#REF!</definedName>
    <definedName name="SP0_F4OPER" localSheetId="1">'Mid Cap'!#REF!</definedName>
    <definedName name="SP0_F4OPER" localSheetId="0">'Small Company'!#REF!</definedName>
    <definedName name="SP0_F4OPER">'[1]Security Distribution'!$I$5</definedName>
    <definedName name="SP0_F4VALUE" localSheetId="2">'Focused Large Cap Value'!#REF!</definedName>
    <definedName name="SP0_F4VALUE" localSheetId="1">'Mid Cap'!#REF!</definedName>
    <definedName name="SP0_F4VALUE" localSheetId="0">'Small Company'!#REF!</definedName>
    <definedName name="SP0_F4VALUE">'[1]Security Distribution'!$J$5</definedName>
    <definedName name="SP0_F5ITEM" localSheetId="2">'Focused Large Cap Value'!#REF!</definedName>
    <definedName name="SP0_F5ITEM" localSheetId="1">'Mid Cap'!#REF!</definedName>
    <definedName name="SP0_F5ITEM" localSheetId="0">'Small Company'!#REF!</definedName>
    <definedName name="SP0_F5ITEM">'[1]Security Distribution'!$H$6</definedName>
    <definedName name="SP0_F5OPER" localSheetId="2">'Focused Large Cap Value'!#REF!</definedName>
    <definedName name="SP0_F5OPER" localSheetId="1">'Mid Cap'!#REF!</definedName>
    <definedName name="SP0_F5OPER" localSheetId="0">'Small Company'!#REF!</definedName>
    <definedName name="SP0_F5OPER">'[1]Security Distribution'!$I$6</definedName>
    <definedName name="SP0_F5VALUE" localSheetId="2">'Focused Large Cap Value'!#REF!</definedName>
    <definedName name="SP0_F5VALUE" localSheetId="1">'Mid Cap'!#REF!</definedName>
    <definedName name="SP0_F5VALUE" localSheetId="0">'Small Company'!#REF!</definedName>
    <definedName name="SP0_F5VALUE">'[1]Security Distribution'!$J$6</definedName>
    <definedName name="SP0_OPERATOR" localSheetId="2">'Focused Large Cap Value'!#REF!</definedName>
    <definedName name="SP0_OPERATOR" localSheetId="1">'Mid Cap'!#REF!</definedName>
    <definedName name="SP0_OPERATOR" localSheetId="0">'Small Company'!#REF!</definedName>
    <definedName name="SP0_OPERATOR">'[1]Security Distribution'!$B$4</definedName>
    <definedName name="SP0_REGION" localSheetId="2">'Focused Large Cap Value'!#REF!</definedName>
    <definedName name="SP0_REGION" localSheetId="1">'Mid Cap'!#REF!</definedName>
    <definedName name="SP0_REGION" localSheetId="0">'Small Company'!#REF!</definedName>
    <definedName name="SP0_REGION">'[1]Security Distribution'!$B$3</definedName>
    <definedName name="SP0_REQDATE" localSheetId="2">'Focused Large Cap Value'!#REF!</definedName>
    <definedName name="SP0_REQDATE" localSheetId="1">'Mid Cap'!#REF!</definedName>
    <definedName name="SP0_REQDATE" localSheetId="0">'Small Company'!#REF!</definedName>
    <definedName name="SP0_REQDATE">'[1]Security Distribution'!$E$3</definedName>
    <definedName name="SP0_SCTYONLY" localSheetId="2">'Focused Large Cap Value'!#REF!</definedName>
    <definedName name="SP0_SCTYONLY" localSheetId="1">'Mid Cap'!#REF!</definedName>
    <definedName name="SP0_SCTYONLY" localSheetId="0">'Small Company'!#REF!</definedName>
    <definedName name="SP0_SCTYONLY">'[1]Security Distribution'!$E$4</definedName>
    <definedName name="SP1_ACCOUNT">#REF!</definedName>
    <definedName name="SP1_DATETYPE">#REF!</definedName>
    <definedName name="SP1_F1ITEM">#REF!</definedName>
    <definedName name="SP1_F1OPER">#REF!</definedName>
    <definedName name="SP1_F1VALUE">#REF!</definedName>
    <definedName name="SP1_F2ITEM">#REF!</definedName>
    <definedName name="SP1_F2OPER">#REF!</definedName>
    <definedName name="SP1_F2VALUE">#REF!</definedName>
    <definedName name="SP1_F3ITEM">#REF!</definedName>
    <definedName name="SP1_F3OPER">#REF!</definedName>
    <definedName name="SP1_F3VALUE">#REF!</definedName>
    <definedName name="SP1_F4ITEM">#REF!</definedName>
    <definedName name="SP1_F4OPER">#REF!</definedName>
    <definedName name="SP1_F4VALUE">#REF!</definedName>
    <definedName name="SP1_F5ITEM">#REF!</definedName>
    <definedName name="SP1_F5OPER">#REF!</definedName>
    <definedName name="SP1_F5VALUE">#REF!</definedName>
    <definedName name="SP1_FROMDATE">#REF!</definedName>
    <definedName name="SP1_OPERATOR">#REF!</definedName>
    <definedName name="SP1_POSITIONS">#REF!</definedName>
    <definedName name="SP1_REGION">#REF!</definedName>
    <definedName name="SP1_TODATE">#REF!</definedName>
    <definedName name="SP2_ACCOUNT">#REF!</definedName>
    <definedName name="SP2_CLASSOFSHARES">#REF!</definedName>
    <definedName name="SP2_F1ITEM">#REF!</definedName>
    <definedName name="SP2_F1OPER">#REF!</definedName>
    <definedName name="SP2_F1VALUE">#REF!</definedName>
    <definedName name="SP2_F2ITEM">#REF!</definedName>
    <definedName name="SP2_F2OPER">#REF!</definedName>
    <definedName name="SP2_F2VALUE">#REF!</definedName>
    <definedName name="SP2_F3ITEM">#REF!</definedName>
    <definedName name="SP2_F3OPER">#REF!</definedName>
    <definedName name="SP2_F3VALUE">#REF!</definedName>
    <definedName name="SP2_F4ITEM">#REF!</definedName>
    <definedName name="SP2_F4OPER">#REF!</definedName>
    <definedName name="SP2_F4VALUE">#REF!</definedName>
    <definedName name="SP2_F5ITEM">#REF!</definedName>
    <definedName name="SP2_F5OPER">#REF!</definedName>
    <definedName name="SP2_F5VALUE">#REF!</definedName>
    <definedName name="SP2_OPERATOR">#REF!</definedName>
    <definedName name="SP2_PERIODS">#REF!</definedName>
    <definedName name="SP2_PERIODTYPE">#REF!</definedName>
    <definedName name="SP2_REGION">#REF!</definedName>
    <definedName name="SP2_REQDATE">#REF!</definedName>
  </definedNames>
  <calcPr fullCalcOnLoad="1"/>
</workbook>
</file>

<file path=xl/sharedStrings.xml><?xml version="1.0" encoding="utf-8"?>
<sst xmlns="http://schemas.openxmlformats.org/spreadsheetml/2006/main" count="534" uniqueCount="486">
  <si>
    <t>Shares/Par</t>
  </si>
  <si>
    <t>% of portfolio</t>
  </si>
  <si>
    <t>APTARGROUP INC</t>
  </si>
  <si>
    <t>ATR</t>
  </si>
  <si>
    <t>IART</t>
  </si>
  <si>
    <t>Ticker</t>
  </si>
  <si>
    <t>Traded Market Value</t>
  </si>
  <si>
    <t>Price</t>
  </si>
  <si>
    <t>Security Number</t>
  </si>
  <si>
    <t>Security Description</t>
  </si>
  <si>
    <t>CHAMPLAIN SMALL CO FUND</t>
  </si>
  <si>
    <t>CHAMPLAIN MID CAP FUND</t>
  </si>
  <si>
    <t>NTRS</t>
  </si>
  <si>
    <t>G0464B107</t>
  </si>
  <si>
    <t>UMB FINANCIAL CORP</t>
  </si>
  <si>
    <t>UMBF</t>
  </si>
  <si>
    <t>CBU</t>
  </si>
  <si>
    <t>INDB</t>
  </si>
  <si>
    <t>TRIMAS CORP</t>
  </si>
  <si>
    <t>TRS</t>
  </si>
  <si>
    <t>WASHINGTON TRUST BANCORP</t>
  </si>
  <si>
    <t>WASH</t>
  </si>
  <si>
    <t>FIDELITY TREASURY</t>
  </si>
  <si>
    <t>FSIXX</t>
  </si>
  <si>
    <t>FIDELITY TREASURY PORT-I</t>
  </si>
  <si>
    <t>FISXX</t>
  </si>
  <si>
    <t>9149998U4</t>
  </si>
  <si>
    <t>AJG</t>
  </si>
  <si>
    <t>AAP</t>
  </si>
  <si>
    <t>00751Y106</t>
  </si>
  <si>
    <t>CFR</t>
  </si>
  <si>
    <t>PB</t>
  </si>
  <si>
    <t>RBA</t>
  </si>
  <si>
    <t>SXI</t>
  </si>
  <si>
    <t>CVBF</t>
  </si>
  <si>
    <t>BLACKBAUD INC</t>
  </si>
  <si>
    <t>BLKB</t>
  </si>
  <si>
    <t>09227Q100</t>
  </si>
  <si>
    <t>INNOSPEC INC</t>
  </si>
  <si>
    <t>IOSP</t>
  </si>
  <si>
    <t>45768S105</t>
  </si>
  <si>
    <t>SJM</t>
  </si>
  <si>
    <t>AIG</t>
  </si>
  <si>
    <t>CAMECO CORP</t>
  </si>
  <si>
    <t>CCJ</t>
  </si>
  <si>
    <t>13321L108</t>
  </si>
  <si>
    <t>ESRX</t>
  </si>
  <si>
    <t>30219G108</t>
  </si>
  <si>
    <t>INTL BUSINESS MACHINES CO</t>
  </si>
  <si>
    <t>IBM</t>
  </si>
  <si>
    <t>ORACLE CORP</t>
  </si>
  <si>
    <t>ORCL</t>
  </si>
  <si>
    <t>68389X105</t>
  </si>
  <si>
    <t>POTASH CORP SASK INC</t>
  </si>
  <si>
    <t>POT</t>
  </si>
  <si>
    <t>73755L107</t>
  </si>
  <si>
    <t>SU</t>
  </si>
  <si>
    <t>US BANCORP</t>
  </si>
  <si>
    <t>USB</t>
  </si>
  <si>
    <t>WMT</t>
  </si>
  <si>
    <t>COO</t>
  </si>
  <si>
    <t>DEO</t>
  </si>
  <si>
    <t>25243Q205</t>
  </si>
  <si>
    <t>UL</t>
  </si>
  <si>
    <t>WATERS CORP</t>
  </si>
  <si>
    <t>WAT</t>
  </si>
  <si>
    <t>CVB FINANCIAL CORP</t>
  </si>
  <si>
    <t>COMMUNITY BANK SYSTEM INC</t>
  </si>
  <si>
    <t>INDEPENDENT BANK CORP/MA</t>
  </si>
  <si>
    <t>JBT</t>
  </si>
  <si>
    <t>PROSPERITY BANCSHARES INC</t>
  </si>
  <si>
    <t>ADVANCE AUTO PARTS INC</t>
  </si>
  <si>
    <t>COOPER COS INC/THE</t>
  </si>
  <si>
    <t>CULLEN/FROST BANKERS INC</t>
  </si>
  <si>
    <t>ARTHUR J GALLAGHER &amp; CO</t>
  </si>
  <si>
    <t>NORTHERN TRUST CORP</t>
  </si>
  <si>
    <t>SALLY BEAUTY HOLDINGS INC</t>
  </si>
  <si>
    <t>SBH</t>
  </si>
  <si>
    <t>JM SMUCKER CO/THE</t>
  </si>
  <si>
    <t>AMERICAN INTERNATIONAL GR</t>
  </si>
  <si>
    <t>DIAGEO PLC-SPONSORED ADR</t>
  </si>
  <si>
    <t>EXPRESS SCRIPTS HOLDING C</t>
  </si>
  <si>
    <t>WAL-MART STORES INC</t>
  </si>
  <si>
    <t>RITCHIE BROS AUCTIONEERS</t>
  </si>
  <si>
    <t>STOCK YARDS BANCORP INC</t>
  </si>
  <si>
    <t>SYBT</t>
  </si>
  <si>
    <t>BERKSHIRE HATHAWAY INC-CL</t>
  </si>
  <si>
    <t>BRK/B</t>
  </si>
  <si>
    <t>SUNCOR ENERGY INC</t>
  </si>
  <si>
    <t>UNILEVER PLC-SPONSORED AD</t>
  </si>
  <si>
    <t>CHAMPLAIN FOCUSED LARGE CAP VALUE FUND</t>
  </si>
  <si>
    <t>CSII</t>
  </si>
  <si>
    <t>233809300</t>
  </si>
  <si>
    <t>GERMAN AMERICAN BANCORP</t>
  </si>
  <si>
    <t>GABC</t>
  </si>
  <si>
    <t>IDEX CORP</t>
  </si>
  <si>
    <t>IEX</t>
  </si>
  <si>
    <t>45167R104</t>
  </si>
  <si>
    <t>79546E104</t>
  </si>
  <si>
    <t>SYNOPSYS INC</t>
  </si>
  <si>
    <t>SNPS</t>
  </si>
  <si>
    <t>026874784</t>
  </si>
  <si>
    <t>084670702</t>
  </si>
  <si>
    <t>459200101</t>
  </si>
  <si>
    <t>867224107</t>
  </si>
  <si>
    <t>902973304</t>
  </si>
  <si>
    <t>904767704</t>
  </si>
  <si>
    <t>931142103</t>
  </si>
  <si>
    <t>TW</t>
  </si>
  <si>
    <t>CONMED CORP</t>
  </si>
  <si>
    <t>CNMD</t>
  </si>
  <si>
    <t>AMERICAN EXPRESS CO</t>
  </si>
  <si>
    <t>AXP</t>
  </si>
  <si>
    <t>025816109</t>
  </si>
  <si>
    <t>CVS HEALTH CORP</t>
  </si>
  <si>
    <t>CVS</t>
  </si>
  <si>
    <t>126650100</t>
  </si>
  <si>
    <t>NESTLE SA-SPONS ADR</t>
  </si>
  <si>
    <t>NSRGY</t>
  </si>
  <si>
    <t>641069406</t>
  </si>
  <si>
    <t>CHUBB LTD</t>
  </si>
  <si>
    <t>CB</t>
  </si>
  <si>
    <t>H1467J104</t>
  </si>
  <si>
    <t>DENTSPLY SIRONA INC</t>
  </si>
  <si>
    <t>XRAY</t>
  </si>
  <si>
    <t>24906P109</t>
  </si>
  <si>
    <t>PALO ALTO NETWORKS INC</t>
  </si>
  <si>
    <t>PANW</t>
  </si>
  <si>
    <t>SVB FINANCIAL GROUP</t>
  </si>
  <si>
    <t>SIVB</t>
  </si>
  <si>
    <t>78486Q101</t>
  </si>
  <si>
    <t>AMGEN INC</t>
  </si>
  <si>
    <t>AMGN</t>
  </si>
  <si>
    <t>031162100</t>
  </si>
  <si>
    <t>MONSANTO CO</t>
  </si>
  <si>
    <t>MON</t>
  </si>
  <si>
    <t>61166W101</t>
  </si>
  <si>
    <t>WELLS FARGO &amp; CO</t>
  </si>
  <si>
    <t>WFC</t>
  </si>
  <si>
    <t>949746101</t>
  </si>
  <si>
    <t>PERRIGO CO PLC</t>
  </si>
  <si>
    <t>PRGO</t>
  </si>
  <si>
    <t>G97822103</t>
  </si>
  <si>
    <t>J &amp; J SNACK FOODS CORP</t>
  </si>
  <si>
    <t>JJSF</t>
  </si>
  <si>
    <t>GILEAD SCIENCES INC</t>
  </si>
  <si>
    <t>GILD</t>
  </si>
  <si>
    <t>375558103</t>
  </si>
  <si>
    <t>PHILLIPS 66</t>
  </si>
  <si>
    <t>PSX</t>
  </si>
  <si>
    <t>718546104</t>
  </si>
  <si>
    <t>TEVA PHARMACEUTICAL-SP AD</t>
  </si>
  <si>
    <t>TEVA</t>
  </si>
  <si>
    <t>881624209</t>
  </si>
  <si>
    <t>10/31/16</t>
  </si>
  <si>
    <t>PENUMBRA INC</t>
  </si>
  <si>
    <t>PEN</t>
  </si>
  <si>
    <t>70975L107</t>
  </si>
  <si>
    <t>AMETEK INC</t>
  </si>
  <si>
    <t>AME</t>
  </si>
  <si>
    <t>STERICYCLE INC</t>
  </si>
  <si>
    <t>SRCL</t>
  </si>
  <si>
    <t>858912108</t>
  </si>
  <si>
    <t>COGNIZANT TECH SOLUTIONS-</t>
  </si>
  <si>
    <t>CTSH</t>
  </si>
  <si>
    <t>192446102</t>
  </si>
  <si>
    <t>NEW RELIC INC</t>
  </si>
  <si>
    <t>NEWR</t>
  </si>
  <si>
    <t>64829B100</t>
  </si>
  <si>
    <t>ELF BEAUTY INC</t>
  </si>
  <si>
    <t>ELF</t>
  </si>
  <si>
    <t>26856L103</t>
  </si>
  <si>
    <t>CATALENT INC</t>
  </si>
  <si>
    <t>CTLT</t>
  </si>
  <si>
    <t>Q2 HOLDINGS INC</t>
  </si>
  <si>
    <t>QTWO</t>
  </si>
  <si>
    <t>74736L109</t>
  </si>
  <si>
    <t>NORDSON CORP</t>
  </si>
  <si>
    <t>NDSN</t>
  </si>
  <si>
    <t>TRACTOR SUPPLY COMPANY</t>
  </si>
  <si>
    <t>TSCO</t>
  </si>
  <si>
    <t>MSA SAFETY INC</t>
  </si>
  <si>
    <t>MSA</t>
  </si>
  <si>
    <t>OKTA INC</t>
  </si>
  <si>
    <t>OKTA</t>
  </si>
  <si>
    <t>PSTG</t>
  </si>
  <si>
    <t>74624M102</t>
  </si>
  <si>
    <t>SIMPLY GOOD FOODS CO/THE</t>
  </si>
  <si>
    <t>SMPL</t>
  </si>
  <si>
    <t>82900L102</t>
  </si>
  <si>
    <t>WORKDAY INC-CLASS A</t>
  </si>
  <si>
    <t>WDAY</t>
  </si>
  <si>
    <t>98138H101</t>
  </si>
  <si>
    <t>EVEREST RE GROUP LTD</t>
  </si>
  <si>
    <t>RE</t>
  </si>
  <si>
    <t>G3223R108</t>
  </si>
  <si>
    <t>SXT</t>
  </si>
  <si>
    <t>81725T100</t>
  </si>
  <si>
    <t>ARGO GROUP INTERNATIONAL</t>
  </si>
  <si>
    <t>EDWARDS LIFESCIENCES CORP</t>
  </si>
  <si>
    <t>EW</t>
  </si>
  <si>
    <t>28176E108</t>
  </si>
  <si>
    <t>ULTA BEAUTY INC</t>
  </si>
  <si>
    <t>ULTA</t>
  </si>
  <si>
    <t>90384S303</t>
  </si>
  <si>
    <t>VEEVA SYSTEMS INC-CLASS A</t>
  </si>
  <si>
    <t>VEEV</t>
  </si>
  <si>
    <t>HOSTESS BRANDS INC</t>
  </si>
  <si>
    <t>TWNK</t>
  </si>
  <si>
    <t>44109J106</t>
  </si>
  <si>
    <t>ARGO</t>
  </si>
  <si>
    <t>JRVR</t>
  </si>
  <si>
    <t>G5005R107</t>
  </si>
  <si>
    <t>BIO-TECHNE CORP</t>
  </si>
  <si>
    <t>TECH</t>
  </si>
  <si>
    <t>09073M104</t>
  </si>
  <si>
    <t>ROCKWELL AUTOMATION INC</t>
  </si>
  <si>
    <t>ROK</t>
  </si>
  <si>
    <t>FORTIVE CORP</t>
  </si>
  <si>
    <t>FTV</t>
  </si>
  <si>
    <t>34959J108</t>
  </si>
  <si>
    <t>AIMC</t>
  </si>
  <si>
    <t>02208R106</t>
  </si>
  <si>
    <t>BARNES GROUP INC</t>
  </si>
  <si>
    <t>B</t>
  </si>
  <si>
    <t>067806109</t>
  </si>
  <si>
    <t>BLACKLINE INC</t>
  </si>
  <si>
    <t>BL</t>
  </si>
  <si>
    <t>09239B109</t>
  </si>
  <si>
    <t>126600105</t>
  </si>
  <si>
    <t>141619106</t>
  </si>
  <si>
    <t>148806102</t>
  </si>
  <si>
    <t>203607106</t>
  </si>
  <si>
    <t>207410101</t>
  </si>
  <si>
    <t>ENVESTNET INC</t>
  </si>
  <si>
    <t>ENV</t>
  </si>
  <si>
    <t>29404K106</t>
  </si>
  <si>
    <t>AQUA</t>
  </si>
  <si>
    <t>30057T105</t>
  </si>
  <si>
    <t>373865104</t>
  </si>
  <si>
    <t>453836108</t>
  </si>
  <si>
    <t>457985208</t>
  </si>
  <si>
    <t>466032109</t>
  </si>
  <si>
    <t>477839104</t>
  </si>
  <si>
    <t>MGP INGREDIENTS INC</t>
  </si>
  <si>
    <t>MGPI</t>
  </si>
  <si>
    <t>55303J106</t>
  </si>
  <si>
    <t>553498106</t>
  </si>
  <si>
    <t>679295105</t>
  </si>
  <si>
    <t>743606105</t>
  </si>
  <si>
    <t>767744105</t>
  </si>
  <si>
    <t>854231107</t>
  </si>
  <si>
    <t>861025104</t>
  </si>
  <si>
    <t>896215209</t>
  </si>
  <si>
    <t>902788108</t>
  </si>
  <si>
    <t>031100100</t>
  </si>
  <si>
    <t>038336103</t>
  </si>
  <si>
    <t>216648402</t>
  </si>
  <si>
    <t>229899109</t>
  </si>
  <si>
    <t>363576109</t>
  </si>
  <si>
    <t>655663102</t>
  </si>
  <si>
    <t>665859104</t>
  </si>
  <si>
    <t>697435105</t>
  </si>
  <si>
    <t>773903109</t>
  </si>
  <si>
    <t>832696405</t>
  </si>
  <si>
    <t>871607107</t>
  </si>
  <si>
    <t>892356106</t>
  </si>
  <si>
    <t>922475108</t>
  </si>
  <si>
    <t>LANCASTER COLONY CORP</t>
  </si>
  <si>
    <t>LANC</t>
  </si>
  <si>
    <t>513847103</t>
  </si>
  <si>
    <t>CSW INDUSTRIALS INC</t>
  </si>
  <si>
    <t>CSWI</t>
  </si>
  <si>
    <t>126402106</t>
  </si>
  <si>
    <t>PALOMAR HOLDINGS INC</t>
  </si>
  <si>
    <t>PLMR</t>
  </si>
  <si>
    <t>69753M105</t>
  </si>
  <si>
    <t>TENABLE HOLDINGS INC</t>
  </si>
  <si>
    <t>TENB</t>
  </si>
  <si>
    <t>88025T102</t>
  </si>
  <si>
    <t>LAMB WESTON HOLDINGS INC</t>
  </si>
  <si>
    <t>LW</t>
  </si>
  <si>
    <t>513272104</t>
  </si>
  <si>
    <t>ATRICURE INC</t>
  </si>
  <si>
    <t>ATRC</t>
  </si>
  <si>
    <t>04963C209</t>
  </si>
  <si>
    <t>INSP</t>
  </si>
  <si>
    <t>457730109</t>
  </si>
  <si>
    <t>ALIGN TECHNOLOGY INC</t>
  </si>
  <si>
    <t>ALGN</t>
  </si>
  <si>
    <t>016255101</t>
  </si>
  <si>
    <t>GOLDMAN SACHS FIN SQ TR</t>
  </si>
  <si>
    <t>FTIXX</t>
  </si>
  <si>
    <t>38142B500</t>
  </si>
  <si>
    <t>892672106</t>
  </si>
  <si>
    <t>ZSCALER INC</t>
  </si>
  <si>
    <t>ZS</t>
  </si>
  <si>
    <t>98980G102</t>
  </si>
  <si>
    <t>ALBANY INTL CORP-CL A</t>
  </si>
  <si>
    <t>AIN</t>
  </si>
  <si>
    <t>012348108</t>
  </si>
  <si>
    <t>CHURCH &amp; DWIGHT CO INC</t>
  </si>
  <si>
    <t>CHD</t>
  </si>
  <si>
    <t>171340102</t>
  </si>
  <si>
    <t>GLOBUS MEDICAL INC - A</t>
  </si>
  <si>
    <t>GMED</t>
  </si>
  <si>
    <t>379577208</t>
  </si>
  <si>
    <t>SELECTIVE INSURANCE GROUP</t>
  </si>
  <si>
    <t>SIGI</t>
  </si>
  <si>
    <t>816300107</t>
  </si>
  <si>
    <t>BIO-RAD LABORATORIES-A</t>
  </si>
  <si>
    <t>BIO</t>
  </si>
  <si>
    <t>090572207</t>
  </si>
  <si>
    <t>TORO CO</t>
  </si>
  <si>
    <t>TTC</t>
  </si>
  <si>
    <t>891092108</t>
  </si>
  <si>
    <t>GENERAC HOLDINGS INC</t>
  </si>
  <si>
    <t>GNRC</t>
  </si>
  <si>
    <t>368736104</t>
  </si>
  <si>
    <t>WORKIVA INC</t>
  </si>
  <si>
    <t>WK</t>
  </si>
  <si>
    <t>98139A105</t>
  </si>
  <si>
    <t>OMNICELL INC</t>
  </si>
  <si>
    <t>OMCL</t>
  </si>
  <si>
    <t>68213N109</t>
  </si>
  <si>
    <t>UTZ BRANDS INC</t>
  </si>
  <si>
    <t>UTZ</t>
  </si>
  <si>
    <t>918090101</t>
  </si>
  <si>
    <t>WINGSTOP INC</t>
  </si>
  <si>
    <t>WING</t>
  </si>
  <si>
    <t>ASANA INC - CL A</t>
  </si>
  <si>
    <t>ASAN</t>
  </si>
  <si>
    <t>04342Y104</t>
  </si>
  <si>
    <t>PLANET FITNESS INC - CL A</t>
  </si>
  <si>
    <t>PLNT</t>
  </si>
  <si>
    <t>72703H101</t>
  </si>
  <si>
    <t>BRP GROUP INC-A</t>
  </si>
  <si>
    <t>BRP</t>
  </si>
  <si>
    <t>05589G102</t>
  </si>
  <si>
    <t>CENTA</t>
  </si>
  <si>
    <t>153527205</t>
  </si>
  <si>
    <t>ESCO TECHNOLOGIES INC</t>
  </si>
  <si>
    <t>ESE</t>
  </si>
  <si>
    <t>296315104</t>
  </si>
  <si>
    <t>OUTSET MEDICAL INC</t>
  </si>
  <si>
    <t>OM</t>
  </si>
  <si>
    <t>690145107</t>
  </si>
  <si>
    <t>PULMONX CORP</t>
  </si>
  <si>
    <t>LUNG</t>
  </si>
  <si>
    <t>745848101</t>
  </si>
  <si>
    <t>TRANSCAT INC</t>
  </si>
  <si>
    <t>TRNS</t>
  </si>
  <si>
    <t>893529107</t>
  </si>
  <si>
    <t>VERACYTE INC</t>
  </si>
  <si>
    <t>VCYT</t>
  </si>
  <si>
    <t>92337F107</t>
  </si>
  <si>
    <t>ABCAM PLC-SPON ADR</t>
  </si>
  <si>
    <t>ABCM</t>
  </si>
  <si>
    <t>000380204</t>
  </si>
  <si>
    <t>CLOROX COMPANY</t>
  </si>
  <si>
    <t>CLX</t>
  </si>
  <si>
    <t>189054109</t>
  </si>
  <si>
    <t>HORMEL FOODS CORP</t>
  </si>
  <si>
    <t>HRL</t>
  </si>
  <si>
    <t>440452100</t>
  </si>
  <si>
    <t>LESLIE'S INC</t>
  </si>
  <si>
    <t>LESL</t>
  </si>
  <si>
    <t>527064109</t>
  </si>
  <si>
    <t>MKC</t>
  </si>
  <si>
    <t>579780206</t>
  </si>
  <si>
    <t>TANDEM DIABETES CARE INC</t>
  </si>
  <si>
    <t>TNDM</t>
  </si>
  <si>
    <t>875372203</t>
  </si>
  <si>
    <t>VERISK ANALYTICS INC</t>
  </si>
  <si>
    <t>VRSK</t>
  </si>
  <si>
    <t>92345Y106</t>
  </si>
  <si>
    <t>SHAKE SHACK INC - CLASS A</t>
  </si>
  <si>
    <t>SHAK</t>
  </si>
  <si>
    <t>819047101</t>
  </si>
  <si>
    <t>940610108</t>
  </si>
  <si>
    <t>968223206</t>
  </si>
  <si>
    <t>974155103</t>
  </si>
  <si>
    <t>STERIS PLC</t>
  </si>
  <si>
    <t>STE</t>
  </si>
  <si>
    <t>G8473T100</t>
  </si>
  <si>
    <t>COSTAR GROUP INC</t>
  </si>
  <si>
    <t>CSGP</t>
  </si>
  <si>
    <t>22160N109</t>
  </si>
  <si>
    <t>GRACO INC</t>
  </si>
  <si>
    <t>GGG</t>
  </si>
  <si>
    <t>384109104</t>
  </si>
  <si>
    <t>941848103</t>
  </si>
  <si>
    <t>INTEGRA LIFESCIENCES HOLDING</t>
  </si>
  <si>
    <t>NUTANIX INC - A</t>
  </si>
  <si>
    <t>NTNX</t>
  </si>
  <si>
    <t>67059N108</t>
  </si>
  <si>
    <t>BOSTON BEER COMPANY INC-A</t>
  </si>
  <si>
    <t>SAM</t>
  </si>
  <si>
    <t>100557107</t>
  </si>
  <si>
    <t>FRESHPET INC</t>
  </si>
  <si>
    <t>FRPT</t>
  </si>
  <si>
    <t>358039105</t>
  </si>
  <si>
    <t>PURE STORAGE INC - CLASS A</t>
  </si>
  <si>
    <t>TRADEWEB MARKETS INC-CLASS A</t>
  </si>
  <si>
    <t>MCCORMICK &amp; CO-NON VTG SHRS</t>
  </si>
  <si>
    <t>JOHN BEAN TECHNOLOGIES CORP</t>
  </si>
  <si>
    <t>STANDEX INTERNATIONAL CORP</t>
  </si>
  <si>
    <t>JAMES RIVER GROUP HOLDINGS L</t>
  </si>
  <si>
    <t>EVOQUA WATER TECHNOLOGIES CO</t>
  </si>
  <si>
    <t>ALTRA INDUSTRIAL MOTION CORP</t>
  </si>
  <si>
    <t>WILEY (JOHN) &amp; SONS-CLASS A</t>
  </si>
  <si>
    <t>CARDIOVASCULAR SYSTEMS INC</t>
  </si>
  <si>
    <t>SENSIENT TECHNOLOGIES CORP</t>
  </si>
  <si>
    <t>AXONICS INC</t>
  </si>
  <si>
    <t>AXNX</t>
  </si>
  <si>
    <t>05465P101</t>
  </si>
  <si>
    <t>CENTRAL GARDEN AND PET CO-A</t>
  </si>
  <si>
    <t>INSPIRE MEDICAL SYSTEMS INC</t>
  </si>
  <si>
    <t>AKAMAI TECHNOLOGIES INC</t>
  </si>
  <si>
    <t>AKAM</t>
  </si>
  <si>
    <t>00971T101</t>
  </si>
  <si>
    <t>RBC BEARINGS INC</t>
  </si>
  <si>
    <t>75524B104</t>
  </si>
  <si>
    <t>EUROPEAN WAX CENTER INC-A</t>
  </si>
  <si>
    <t>EWCZ</t>
  </si>
  <si>
    <t>29882P106</t>
  </si>
  <si>
    <t>SI-BONE INC</t>
  </si>
  <si>
    <t>SIBN</t>
  </si>
  <si>
    <t>825704109</t>
  </si>
  <si>
    <t>MONTROSE ENVIRONMENTAL GROUP</t>
  </si>
  <si>
    <t>MEG</t>
  </si>
  <si>
    <t>615111101</t>
  </si>
  <si>
    <t>ZEVIA PBC-A</t>
  </si>
  <si>
    <t>ZVIA</t>
  </si>
  <si>
    <t>98955K104</t>
  </si>
  <si>
    <t>FRESHWORKS INC-CL A</t>
  </si>
  <si>
    <t>FRSH</t>
  </si>
  <si>
    <t>DEXCOM INC</t>
  </si>
  <si>
    <t>DXCM</t>
  </si>
  <si>
    <t>252131107</t>
  </si>
  <si>
    <t>NOVANTA INC</t>
  </si>
  <si>
    <t>NOVT</t>
  </si>
  <si>
    <t>67000B104</t>
  </si>
  <si>
    <t>WLY</t>
  </si>
  <si>
    <t>WSFS FINANCIAL CORP</t>
  </si>
  <si>
    <t>WSFS</t>
  </si>
  <si>
    <t>929328102</t>
  </si>
  <si>
    <t>BATH &amp; BODY WORKS INC</t>
  </si>
  <si>
    <t>BBWI</t>
  </si>
  <si>
    <t>070830104</t>
  </si>
  <si>
    <t>PALANTIR TECHNOLOGIES INC-A</t>
  </si>
  <si>
    <t>PLTR</t>
  </si>
  <si>
    <t>69608A108</t>
  </si>
  <si>
    <t>IDEXX LABORATORIES INC</t>
  </si>
  <si>
    <t>IDXX</t>
  </si>
  <si>
    <t>45168D104</t>
  </si>
  <si>
    <t>FACTSET RESEARCH SYSTEMS INC</t>
  </si>
  <si>
    <t>FDS</t>
  </si>
  <si>
    <t>303075105</t>
  </si>
  <si>
    <t>HAYWARD HOLDINGS INC</t>
  </si>
  <si>
    <t>HAYW</t>
  </si>
  <si>
    <t>421298100</t>
  </si>
  <si>
    <t>358054104</t>
  </si>
  <si>
    <t>SOVOS BRANDS INC</t>
  </si>
  <si>
    <t>SOVO</t>
  </si>
  <si>
    <t>84612U107</t>
  </si>
  <si>
    <t>RBC</t>
  </si>
  <si>
    <t>TOAST INC-CLASS A</t>
  </si>
  <si>
    <t>TOST</t>
  </si>
  <si>
    <t>888787108</t>
  </si>
  <si>
    <t>REPLIGEN CORP</t>
  </si>
  <si>
    <t>RGEN</t>
  </si>
  <si>
    <t>759916109</t>
  </si>
  <si>
    <t>12/31/22</t>
  </si>
  <si>
    <t>AUTODESK INC</t>
  </si>
  <si>
    <t>ADSK</t>
  </si>
  <si>
    <t>052769106</t>
  </si>
  <si>
    <t>WEST PHARMACEUTICAL SERVICES</t>
  </si>
  <si>
    <t>WST</t>
  </si>
  <si>
    <t>955306105</t>
  </si>
  <si>
    <t>ANSYS INC</t>
  </si>
  <si>
    <t>ANSS</t>
  </si>
  <si>
    <t>03662Q105</t>
  </si>
  <si>
    <t>NATIONAL INSTRUMENTS CORP</t>
  </si>
  <si>
    <t>NATI</t>
  </si>
  <si>
    <t>636518102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</si>
</sst>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000000"/>
    <numFmt numFmtId="166" formatCode="#,##0.000000"/>
    <numFmt numFmtId="167" formatCode="#,##0.0000"/>
    <numFmt numFmtId="168" formatCode="#,##0.00000000"/>
    <numFmt numFmtId="169" formatCode="mm/dd/yyyy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mmm\-yyyy"/>
    <numFmt numFmtId="174" formatCode="_(* #,##0.0000_);_(* \(#,##0.0000\);_(* &quot;-&quot;????_);_(@_)"/>
    <numFmt numFmtId="175" formatCode="[$-409]dddd\,\ mmmm\ dd\,\ yyyy"/>
    <numFmt numFmtId="176" formatCode="mm/dd/yy;@"/>
    <numFmt numFmtId="177" formatCode="0.0"/>
    <numFmt numFmtId="178" formatCode="m/d/yy;@"/>
    <numFmt numFmtId="179" formatCode="0.000%"/>
    <numFmt numFmtId="180" formatCode="0.0000%"/>
    <numFmt numFmtId="181" formatCode="[$-F800]dddd\,\ mmmm\ dd\,\ yyyy"/>
    <numFmt numFmtId="182" formatCode="_(* #,##0.0_);_(* \(#,##0.0\);_(* &quot;-&quot;??_);_(@_)"/>
    <numFmt numFmtId="183" formatCode="#,##0.000"/>
    <numFmt numFmtId="184" formatCode="#,##0.0000000"/>
    <numFmt numFmtId="185" formatCode="#,##0.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42" applyNumberFormat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0" fillId="0" borderId="0" xfId="42" applyAlignment="1">
      <alignment/>
    </xf>
    <xf numFmtId="49" fontId="1" fillId="0" borderId="0" xfId="0" applyNumberFormat="1" applyFont="1" applyAlignment="1" quotePrefix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10" fontId="0" fillId="0" borderId="0" xfId="6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morrow\Local%20Settings\Temporary%20Internet%20Files\OLK70\OUTBOUNDOLE%20Reev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istribution"/>
      <sheetName val="Security Distribution (2)"/>
      <sheetName val="SolveForAmount"/>
      <sheetName val="Module1"/>
      <sheetName val="Code"/>
      <sheetName val="Lists"/>
    </sheetNames>
    <definedNames>
      <definedName name="Clear"/>
      <definedName name="DoAutoFilter"/>
      <definedName name="DoSort"/>
      <definedName name="SecurityDistribution"/>
      <definedName name="SolveForAmount.SolveForAmount"/>
    </definedNames>
    <sheetDataSet>
      <sheetData sheetId="0">
        <row r="2">
          <cell r="E2">
            <v>6765</v>
          </cell>
        </row>
        <row r="3">
          <cell r="B3">
            <v>5011</v>
          </cell>
          <cell r="E3">
            <v>39386</v>
          </cell>
        </row>
        <row r="4">
          <cell r="B4" t="str">
            <v>KSI058</v>
          </cell>
          <cell r="E4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="80" zoomScaleNormal="80" zoomScalePageLayoutView="0" workbookViewId="0" topLeftCell="A1">
      <selection activeCell="J79" sqref="J78:J79"/>
    </sheetView>
  </sheetViews>
  <sheetFormatPr defaultColWidth="9.140625" defaultRowHeight="12.75"/>
  <cols>
    <col min="1" max="1" width="35.00390625" style="1" bestFit="1" customWidth="1"/>
    <col min="2" max="2" width="8.7109375" style="0" bestFit="1" customWidth="1"/>
    <col min="3" max="3" width="11.421875" style="0" bestFit="1" customWidth="1"/>
    <col min="4" max="4" width="15.8515625" style="0" customWidth="1"/>
    <col min="5" max="5" width="9.28125" style="0" bestFit="1" customWidth="1"/>
    <col min="6" max="6" width="13.57421875" style="0" bestFit="1" customWidth="1"/>
    <col min="7" max="7" width="14.421875" style="0" bestFit="1" customWidth="1"/>
  </cols>
  <sheetData>
    <row r="1" spans="1:7" s="5" customFormat="1" ht="25.5" customHeight="1">
      <c r="A1" s="5" t="s">
        <v>10</v>
      </c>
      <c r="B1" s="14" t="s">
        <v>473</v>
      </c>
      <c r="C1"/>
      <c r="D1"/>
      <c r="E1"/>
      <c r="F1"/>
      <c r="G1"/>
    </row>
    <row r="2" spans="1:7" s="8" customFormat="1" ht="26.25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298</v>
      </c>
      <c r="B3" s="1" t="s">
        <v>299</v>
      </c>
      <c r="C3" s="1" t="s">
        <v>300</v>
      </c>
      <c r="D3" s="2">
        <v>20210950</v>
      </c>
      <c r="E3" s="11">
        <v>98.59</v>
      </c>
      <c r="F3" s="2">
        <v>205000</v>
      </c>
      <c r="G3" s="4">
        <f aca="true" t="shared" si="0" ref="G3:G34">D3/D$82</f>
        <v>0.007986823182605043</v>
      </c>
    </row>
    <row r="4" spans="1:7" ht="12.75">
      <c r="A4" s="1" t="s">
        <v>409</v>
      </c>
      <c r="B4" s="1" t="s">
        <v>221</v>
      </c>
      <c r="C4" s="1" t="s">
        <v>222</v>
      </c>
      <c r="D4" s="2">
        <v>52580000</v>
      </c>
      <c r="E4" s="11">
        <v>59.75</v>
      </c>
      <c r="F4" s="2">
        <v>880000</v>
      </c>
      <c r="G4" s="4">
        <f t="shared" si="0"/>
        <v>0.020778200081706857</v>
      </c>
    </row>
    <row r="5" spans="1:7" ht="12.75">
      <c r="A5" s="1" t="s">
        <v>198</v>
      </c>
      <c r="B5" s="1" t="s">
        <v>210</v>
      </c>
      <c r="C5" s="1" t="s">
        <v>13</v>
      </c>
      <c r="D5" s="2">
        <v>21067750</v>
      </c>
      <c r="E5" s="11">
        <v>25.85</v>
      </c>
      <c r="F5" s="2">
        <v>815000</v>
      </c>
      <c r="G5" s="4">
        <f t="shared" si="0"/>
        <v>0.00832540746997679</v>
      </c>
    </row>
    <row r="6" spans="1:7" ht="12.75">
      <c r="A6" s="1" t="s">
        <v>330</v>
      </c>
      <c r="B6" s="1" t="s">
        <v>331</v>
      </c>
      <c r="C6" s="1" t="s">
        <v>332</v>
      </c>
      <c r="D6" s="2">
        <v>17901000</v>
      </c>
      <c r="E6" s="11">
        <v>13.77</v>
      </c>
      <c r="F6" s="2">
        <v>1300000</v>
      </c>
      <c r="G6" s="4">
        <f t="shared" si="0"/>
        <v>0.00707399314687399</v>
      </c>
    </row>
    <row r="7" spans="1:7" ht="12.75">
      <c r="A7" s="1" t="s">
        <v>283</v>
      </c>
      <c r="B7" s="1" t="s">
        <v>284</v>
      </c>
      <c r="C7" s="1" t="s">
        <v>285</v>
      </c>
      <c r="D7" s="2">
        <v>36835400</v>
      </c>
      <c r="E7" s="11">
        <v>44.38</v>
      </c>
      <c r="F7" s="2">
        <v>830000</v>
      </c>
      <c r="G7" s="4">
        <f t="shared" si="0"/>
        <v>0.014556358145486966</v>
      </c>
    </row>
    <row r="8" spans="1:7" ht="12.75">
      <c r="A8" s="1" t="s">
        <v>413</v>
      </c>
      <c r="B8" s="1" t="s">
        <v>414</v>
      </c>
      <c r="C8" s="1" t="s">
        <v>415</v>
      </c>
      <c r="D8" s="2">
        <v>29076450</v>
      </c>
      <c r="E8" s="11">
        <v>62.53</v>
      </c>
      <c r="F8" s="2">
        <v>465000</v>
      </c>
      <c r="G8" s="4">
        <f t="shared" si="0"/>
        <v>0.011490230044993254</v>
      </c>
    </row>
    <row r="9" spans="1:7" ht="12.75">
      <c r="A9" s="1" t="s">
        <v>223</v>
      </c>
      <c r="B9" s="1" t="s">
        <v>224</v>
      </c>
      <c r="C9" s="1" t="s">
        <v>225</v>
      </c>
      <c r="D9" s="2">
        <v>39828750</v>
      </c>
      <c r="E9" s="11">
        <v>40.85</v>
      </c>
      <c r="F9" s="2">
        <v>975000</v>
      </c>
      <c r="G9" s="4">
        <f t="shared" si="0"/>
        <v>0.015739249458050247</v>
      </c>
    </row>
    <row r="10" spans="1:7" ht="12.75">
      <c r="A10" s="1" t="s">
        <v>35</v>
      </c>
      <c r="B10" s="1" t="s">
        <v>36</v>
      </c>
      <c r="C10" s="1" t="s">
        <v>37</v>
      </c>
      <c r="D10" s="2">
        <v>24132600</v>
      </c>
      <c r="E10" s="11">
        <v>58.86</v>
      </c>
      <c r="F10" s="2">
        <v>410000</v>
      </c>
      <c r="G10" s="4">
        <f t="shared" si="0"/>
        <v>0.009536553657128164</v>
      </c>
    </row>
    <row r="11" spans="1:7" ht="12.75">
      <c r="A11" s="1" t="s">
        <v>226</v>
      </c>
      <c r="B11" s="1" t="s">
        <v>227</v>
      </c>
      <c r="C11" s="1" t="s">
        <v>228</v>
      </c>
      <c r="D11" s="2">
        <v>52134250</v>
      </c>
      <c r="E11" s="11">
        <v>67.27</v>
      </c>
      <c r="F11" s="2">
        <v>775000</v>
      </c>
      <c r="G11" s="4">
        <f t="shared" si="0"/>
        <v>0.02060205168523632</v>
      </c>
    </row>
    <row r="12" spans="1:7" ht="12.75">
      <c r="A12" s="1" t="s">
        <v>336</v>
      </c>
      <c r="B12" s="1" t="s">
        <v>337</v>
      </c>
      <c r="C12" s="1" t="s">
        <v>338</v>
      </c>
      <c r="D12" s="2">
        <v>35447400</v>
      </c>
      <c r="E12" s="11">
        <v>25.14</v>
      </c>
      <c r="F12" s="2">
        <v>1410000</v>
      </c>
      <c r="G12" s="4">
        <f t="shared" si="0"/>
        <v>0.014007857922713876</v>
      </c>
    </row>
    <row r="13" spans="1:7" ht="12.75">
      <c r="A13" s="1" t="s">
        <v>411</v>
      </c>
      <c r="B13" s="1" t="s">
        <v>91</v>
      </c>
      <c r="C13" s="1" t="s">
        <v>230</v>
      </c>
      <c r="D13" s="2">
        <v>13824300</v>
      </c>
      <c r="E13" s="11">
        <v>13.62</v>
      </c>
      <c r="F13" s="2">
        <v>1015000</v>
      </c>
      <c r="G13" s="4">
        <f t="shared" si="0"/>
        <v>0.005462991087667175</v>
      </c>
    </row>
    <row r="14" spans="1:7" ht="12.75">
      <c r="A14" s="1" t="s">
        <v>416</v>
      </c>
      <c r="B14" s="1" t="s">
        <v>339</v>
      </c>
      <c r="C14" s="1" t="s">
        <v>340</v>
      </c>
      <c r="D14" s="2">
        <v>23807000</v>
      </c>
      <c r="E14" s="11">
        <v>35.8</v>
      </c>
      <c r="F14" s="2">
        <v>665000</v>
      </c>
      <c r="G14" s="4">
        <f t="shared" si="0"/>
        <v>0.009407885305157761</v>
      </c>
    </row>
    <row r="15" spans="1:7" ht="12.75">
      <c r="A15" s="1" t="s">
        <v>67</v>
      </c>
      <c r="B15" s="1" t="s">
        <v>16</v>
      </c>
      <c r="C15" s="1" t="s">
        <v>232</v>
      </c>
      <c r="D15" s="2">
        <v>25494750</v>
      </c>
      <c r="E15" s="11">
        <v>62.95</v>
      </c>
      <c r="F15" s="2">
        <v>405000</v>
      </c>
      <c r="G15" s="4">
        <f t="shared" si="0"/>
        <v>0.010074838656011713</v>
      </c>
    </row>
    <row r="16" spans="1:7" ht="12.75">
      <c r="A16" s="1" t="s">
        <v>109</v>
      </c>
      <c r="B16" s="1" t="s">
        <v>110</v>
      </c>
      <c r="C16" s="1" t="s">
        <v>233</v>
      </c>
      <c r="D16" s="2">
        <v>47865600</v>
      </c>
      <c r="E16" s="11">
        <v>88.64</v>
      </c>
      <c r="F16" s="2">
        <v>540000</v>
      </c>
      <c r="G16" s="4">
        <f t="shared" si="0"/>
        <v>0.018915196155019926</v>
      </c>
    </row>
    <row r="17" spans="1:7" ht="12.75">
      <c r="A17" s="1" t="s">
        <v>271</v>
      </c>
      <c r="B17" s="1" t="s">
        <v>272</v>
      </c>
      <c r="C17" s="1" t="s">
        <v>273</v>
      </c>
      <c r="D17" s="2">
        <v>38836550</v>
      </c>
      <c r="E17" s="11">
        <v>115.93</v>
      </c>
      <c r="F17" s="2">
        <v>335000</v>
      </c>
      <c r="G17" s="4">
        <f t="shared" si="0"/>
        <v>0.015347158736843142</v>
      </c>
    </row>
    <row r="18" spans="1:7" ht="12.75">
      <c r="A18" s="1" t="s">
        <v>66</v>
      </c>
      <c r="B18" s="1" t="s">
        <v>34</v>
      </c>
      <c r="C18" s="1" t="s">
        <v>229</v>
      </c>
      <c r="D18" s="2">
        <v>21243750</v>
      </c>
      <c r="E18" s="11">
        <v>25.75</v>
      </c>
      <c r="F18" s="2">
        <v>825000</v>
      </c>
      <c r="G18" s="4">
        <f t="shared" si="0"/>
        <v>0.008394957930501332</v>
      </c>
    </row>
    <row r="19" spans="1:7" ht="12.75">
      <c r="A19" s="1" t="s">
        <v>169</v>
      </c>
      <c r="B19" s="1" t="s">
        <v>170</v>
      </c>
      <c r="C19" s="1" t="s">
        <v>171</v>
      </c>
      <c r="D19" s="2">
        <v>12995500</v>
      </c>
      <c r="E19" s="11">
        <v>55.3</v>
      </c>
      <c r="F19" s="2">
        <v>235000</v>
      </c>
      <c r="G19" s="4">
        <f t="shared" si="0"/>
        <v>0.005135471646287969</v>
      </c>
    </row>
    <row r="20" spans="1:7" ht="12.75">
      <c r="A20" s="1" t="s">
        <v>234</v>
      </c>
      <c r="B20" s="1" t="s">
        <v>235</v>
      </c>
      <c r="C20" s="1" t="s">
        <v>236</v>
      </c>
      <c r="D20" s="2">
        <v>12957000</v>
      </c>
      <c r="E20" s="11">
        <v>61.7</v>
      </c>
      <c r="F20" s="2">
        <v>210000</v>
      </c>
      <c r="G20" s="4">
        <f t="shared" si="0"/>
        <v>0.005120257483048226</v>
      </c>
    </row>
    <row r="21" spans="1:7" ht="12.75">
      <c r="A21" s="1" t="s">
        <v>341</v>
      </c>
      <c r="B21" s="1" t="s">
        <v>342</v>
      </c>
      <c r="C21" s="1" t="s">
        <v>343</v>
      </c>
      <c r="D21" s="2">
        <v>45083100</v>
      </c>
      <c r="E21" s="11">
        <v>87.54</v>
      </c>
      <c r="F21" s="2">
        <v>515000</v>
      </c>
      <c r="G21" s="4">
        <f t="shared" si="0"/>
        <v>0.01781562708451119</v>
      </c>
    </row>
    <row r="22" spans="1:7" ht="12.75">
      <c r="A22" s="1" t="s">
        <v>423</v>
      </c>
      <c r="B22" s="1" t="s">
        <v>424</v>
      </c>
      <c r="C22" s="1" t="s">
        <v>425</v>
      </c>
      <c r="D22" s="2">
        <v>13508250</v>
      </c>
      <c r="E22" s="11">
        <v>12.45</v>
      </c>
      <c r="F22" s="2">
        <v>1085000</v>
      </c>
      <c r="G22" s="4">
        <f t="shared" si="0"/>
        <v>0.005338096638526372</v>
      </c>
    </row>
    <row r="23" spans="1:7" ht="12.75">
      <c r="A23" s="1" t="s">
        <v>408</v>
      </c>
      <c r="B23" s="1" t="s">
        <v>237</v>
      </c>
      <c r="C23" s="1" t="s">
        <v>238</v>
      </c>
      <c r="D23" s="2">
        <v>68310000</v>
      </c>
      <c r="E23" s="11">
        <v>39.6</v>
      </c>
      <c r="F23" s="2">
        <v>1725000</v>
      </c>
      <c r="G23" s="4">
        <f t="shared" si="0"/>
        <v>0.026994272491087778</v>
      </c>
    </row>
    <row r="24" spans="1:7" ht="12.75">
      <c r="A24" s="1" t="s">
        <v>399</v>
      </c>
      <c r="B24" s="1" t="s">
        <v>400</v>
      </c>
      <c r="C24" s="1" t="s">
        <v>401</v>
      </c>
      <c r="D24" s="2">
        <v>22691100</v>
      </c>
      <c r="E24" s="11">
        <v>52.77</v>
      </c>
      <c r="F24" s="2">
        <v>430000</v>
      </c>
      <c r="G24" s="4">
        <f t="shared" si="0"/>
        <v>0.008966911675047897</v>
      </c>
    </row>
    <row r="25" spans="1:7" ht="12.75">
      <c r="A25" s="1" t="s">
        <v>435</v>
      </c>
      <c r="B25" s="1" t="s">
        <v>436</v>
      </c>
      <c r="C25" s="1" t="s">
        <v>462</v>
      </c>
      <c r="D25" s="2">
        <v>44939050</v>
      </c>
      <c r="E25" s="11">
        <v>14.71</v>
      </c>
      <c r="F25" s="2">
        <v>3055000</v>
      </c>
      <c r="G25" s="4">
        <f t="shared" si="0"/>
        <v>0.01775870240361028</v>
      </c>
    </row>
    <row r="26" spans="1:7" ht="12.75">
      <c r="A26" s="1" t="s">
        <v>316</v>
      </c>
      <c r="B26" s="1" t="s">
        <v>317</v>
      </c>
      <c r="C26" s="1" t="s">
        <v>318</v>
      </c>
      <c r="D26" s="2">
        <v>13085800</v>
      </c>
      <c r="E26" s="11">
        <v>100.66</v>
      </c>
      <c r="F26" s="2">
        <v>130000</v>
      </c>
      <c r="G26" s="4">
        <f t="shared" si="0"/>
        <v>0.005171155774613913</v>
      </c>
    </row>
    <row r="27" spans="1:7" ht="12.75">
      <c r="A27" s="1" t="s">
        <v>93</v>
      </c>
      <c r="B27" s="1" t="s">
        <v>94</v>
      </c>
      <c r="C27" s="1" t="s">
        <v>239</v>
      </c>
      <c r="D27" s="2">
        <v>25177500</v>
      </c>
      <c r="E27" s="11">
        <v>37.3</v>
      </c>
      <c r="F27" s="2">
        <v>675000</v>
      </c>
      <c r="G27" s="4">
        <f t="shared" si="0"/>
        <v>0.009949469999185515</v>
      </c>
    </row>
    <row r="28" spans="1:7" ht="12.75">
      <c r="A28" s="1" t="s">
        <v>304</v>
      </c>
      <c r="B28" s="1" t="s">
        <v>305</v>
      </c>
      <c r="C28" s="1" t="s">
        <v>306</v>
      </c>
      <c r="D28" s="2">
        <v>63129500</v>
      </c>
      <c r="E28" s="11">
        <v>74.27</v>
      </c>
      <c r="F28" s="2">
        <v>850000</v>
      </c>
      <c r="G28" s="4">
        <f t="shared" si="0"/>
        <v>0.02494707839593216</v>
      </c>
    </row>
    <row r="29" spans="1:7" ht="12.75">
      <c r="A29" s="1" t="s">
        <v>459</v>
      </c>
      <c r="B29" s="1" t="s">
        <v>460</v>
      </c>
      <c r="C29" s="1" t="s">
        <v>461</v>
      </c>
      <c r="D29" s="2">
        <v>15510000</v>
      </c>
      <c r="E29" s="11">
        <v>9.4</v>
      </c>
      <c r="F29" s="2">
        <v>1650000</v>
      </c>
      <c r="G29" s="4">
        <f t="shared" si="0"/>
        <v>0.006129134333725244</v>
      </c>
    </row>
    <row r="30" spans="1:7" ht="12.75">
      <c r="A30" s="1" t="s">
        <v>207</v>
      </c>
      <c r="B30" s="1" t="s">
        <v>208</v>
      </c>
      <c r="C30" s="1" t="s">
        <v>209</v>
      </c>
      <c r="D30" s="2">
        <v>29620800</v>
      </c>
      <c r="E30" s="11">
        <v>22.44</v>
      </c>
      <c r="F30" s="2">
        <v>1320000</v>
      </c>
      <c r="G30" s="4">
        <f t="shared" si="0"/>
        <v>0.011705342506280381</v>
      </c>
    </row>
    <row r="31" spans="1:7" ht="12.75">
      <c r="A31" s="1" t="s">
        <v>68</v>
      </c>
      <c r="B31" s="1" t="s">
        <v>17</v>
      </c>
      <c r="C31" s="1" t="s">
        <v>240</v>
      </c>
      <c r="D31" s="2">
        <v>43059300</v>
      </c>
      <c r="E31" s="11">
        <v>84.43</v>
      </c>
      <c r="F31" s="2">
        <v>510000</v>
      </c>
      <c r="G31" s="4">
        <f t="shared" si="0"/>
        <v>0.01701587582309319</v>
      </c>
    </row>
    <row r="32" spans="1:7" ht="12.75">
      <c r="A32" s="1" t="s">
        <v>38</v>
      </c>
      <c r="B32" s="1" t="s">
        <v>39</v>
      </c>
      <c r="C32" s="1" t="s">
        <v>40</v>
      </c>
      <c r="D32" s="2">
        <v>38572500</v>
      </c>
      <c r="E32" s="11">
        <v>102.86</v>
      </c>
      <c r="F32" s="2">
        <v>375000</v>
      </c>
      <c r="G32" s="4">
        <f t="shared" si="0"/>
        <v>0.015242813287402771</v>
      </c>
    </row>
    <row r="33" spans="1:7" ht="12.75">
      <c r="A33" s="1" t="s">
        <v>417</v>
      </c>
      <c r="B33" s="1" t="s">
        <v>286</v>
      </c>
      <c r="C33" s="1" t="s">
        <v>287</v>
      </c>
      <c r="D33" s="2">
        <v>71785800</v>
      </c>
      <c r="E33" s="11">
        <v>251.88</v>
      </c>
      <c r="F33" s="2">
        <v>285000</v>
      </c>
      <c r="G33" s="4">
        <f t="shared" si="0"/>
        <v>0.028367815051833244</v>
      </c>
    </row>
    <row r="34" spans="1:7" ht="12.75">
      <c r="A34" s="1" t="s">
        <v>392</v>
      </c>
      <c r="B34" s="1" t="s">
        <v>4</v>
      </c>
      <c r="C34" s="1" t="s">
        <v>241</v>
      </c>
      <c r="D34" s="2">
        <v>61957350</v>
      </c>
      <c r="E34" s="11">
        <v>56.07</v>
      </c>
      <c r="F34" s="2">
        <v>1105000</v>
      </c>
      <c r="G34" s="4">
        <f t="shared" si="0"/>
        <v>0.024483876280569424</v>
      </c>
    </row>
    <row r="35" spans="1:7" ht="12.75">
      <c r="A35" s="1" t="s">
        <v>143</v>
      </c>
      <c r="B35" s="1" t="s">
        <v>144</v>
      </c>
      <c r="C35" s="1" t="s">
        <v>242</v>
      </c>
      <c r="D35" s="2">
        <v>33684750</v>
      </c>
      <c r="E35" s="11">
        <v>149.71</v>
      </c>
      <c r="F35" s="2">
        <v>225000</v>
      </c>
      <c r="G35" s="4">
        <f aca="true" t="shared" si="1" ref="G35:G66">D35/D$82</f>
        <v>0.013311306108829878</v>
      </c>
    </row>
    <row r="36" spans="1:7" ht="12.75">
      <c r="A36" s="1" t="s">
        <v>407</v>
      </c>
      <c r="B36" s="1" t="s">
        <v>211</v>
      </c>
      <c r="C36" s="1" t="s">
        <v>212</v>
      </c>
      <c r="D36" s="2">
        <v>18087150</v>
      </c>
      <c r="E36" s="11">
        <v>20.91</v>
      </c>
      <c r="F36" s="2">
        <v>865000</v>
      </c>
      <c r="G36" s="4">
        <f t="shared" si="1"/>
        <v>0.0071475546140708284</v>
      </c>
    </row>
    <row r="37" spans="1:7" ht="12.75">
      <c r="A37" s="1" t="s">
        <v>405</v>
      </c>
      <c r="B37" s="1" t="s">
        <v>69</v>
      </c>
      <c r="C37" s="1" t="s">
        <v>243</v>
      </c>
      <c r="D37" s="2">
        <v>63017700</v>
      </c>
      <c r="E37" s="11">
        <v>91.33</v>
      </c>
      <c r="F37" s="2">
        <v>690000</v>
      </c>
      <c r="G37" s="4">
        <f t="shared" si="1"/>
        <v>0.02490289804657623</v>
      </c>
    </row>
    <row r="38" spans="1:7" ht="12.75">
      <c r="A38" s="1" t="s">
        <v>268</v>
      </c>
      <c r="B38" s="1" t="s">
        <v>269</v>
      </c>
      <c r="C38" s="1" t="s">
        <v>270</v>
      </c>
      <c r="D38" s="2">
        <v>51298000</v>
      </c>
      <c r="E38" s="11">
        <v>197.3</v>
      </c>
      <c r="F38" s="2">
        <v>260000</v>
      </c>
      <c r="G38" s="4">
        <f t="shared" si="1"/>
        <v>0.020271588204476953</v>
      </c>
    </row>
    <row r="39" spans="1:7" ht="12.75">
      <c r="A39" s="1" t="s">
        <v>365</v>
      </c>
      <c r="B39" s="1" t="s">
        <v>366</v>
      </c>
      <c r="C39" s="1" t="s">
        <v>367</v>
      </c>
      <c r="D39" s="2">
        <v>21855900</v>
      </c>
      <c r="E39" s="11">
        <v>12.21</v>
      </c>
      <c r="F39" s="2">
        <v>1790000</v>
      </c>
      <c r="G39" s="4">
        <f t="shared" si="1"/>
        <v>0.008636863126013253</v>
      </c>
    </row>
    <row r="40" spans="1:7" ht="12.75">
      <c r="A40" s="1" t="s">
        <v>244</v>
      </c>
      <c r="B40" s="1" t="s">
        <v>245</v>
      </c>
      <c r="C40" s="1" t="s">
        <v>246</v>
      </c>
      <c r="D40" s="2">
        <v>34573500</v>
      </c>
      <c r="E40" s="11">
        <v>106.38</v>
      </c>
      <c r="F40" s="2">
        <v>325000</v>
      </c>
      <c r="G40" s="4">
        <f t="shared" si="1"/>
        <v>0.013662516175825257</v>
      </c>
    </row>
    <row r="41" spans="1:7" ht="12.75">
      <c r="A41" s="1" t="s">
        <v>429</v>
      </c>
      <c r="B41" s="1" t="s">
        <v>430</v>
      </c>
      <c r="C41" s="1" t="s">
        <v>431</v>
      </c>
      <c r="D41" s="2">
        <v>26634000</v>
      </c>
      <c r="E41" s="11">
        <v>44.39</v>
      </c>
      <c r="F41" s="2">
        <v>600000</v>
      </c>
      <c r="G41" s="4">
        <f t="shared" si="1"/>
        <v>0.010525039577333214</v>
      </c>
    </row>
    <row r="42" spans="1:7" ht="12.75">
      <c r="A42" s="1" t="s">
        <v>181</v>
      </c>
      <c r="B42" s="1" t="s">
        <v>182</v>
      </c>
      <c r="C42" s="1" t="s">
        <v>247</v>
      </c>
      <c r="D42" s="2">
        <v>82188300</v>
      </c>
      <c r="E42" s="11">
        <v>144.19</v>
      </c>
      <c r="F42" s="2">
        <v>570000</v>
      </c>
      <c r="G42" s="4">
        <f t="shared" si="1"/>
        <v>0.032478602924597706</v>
      </c>
    </row>
    <row r="43" spans="1:7" ht="12.75">
      <c r="A43" s="1" t="s">
        <v>483</v>
      </c>
      <c r="B43" s="1" t="s">
        <v>484</v>
      </c>
      <c r="C43" s="1" t="s">
        <v>485</v>
      </c>
      <c r="D43" s="2">
        <v>35424000</v>
      </c>
      <c r="E43" s="11">
        <v>36.9</v>
      </c>
      <c r="F43" s="2">
        <v>960000</v>
      </c>
      <c r="G43" s="4">
        <f t="shared" si="1"/>
        <v>0.01399861087284868</v>
      </c>
    </row>
    <row r="44" spans="1:7" ht="12.75">
      <c r="A44" s="1" t="s">
        <v>166</v>
      </c>
      <c r="B44" s="1" t="s">
        <v>167</v>
      </c>
      <c r="C44" s="1" t="s">
        <v>168</v>
      </c>
      <c r="D44" s="2">
        <v>51087250</v>
      </c>
      <c r="E44" s="11">
        <v>56.45</v>
      </c>
      <c r="F44" s="2">
        <v>905000</v>
      </c>
      <c r="G44" s="4">
        <f t="shared" si="1"/>
        <v>0.020188305479729527</v>
      </c>
    </row>
    <row r="45" spans="1:7" ht="12.75">
      <c r="A45" s="1" t="s">
        <v>440</v>
      </c>
      <c r="B45" s="1" t="s">
        <v>441</v>
      </c>
      <c r="C45" s="1" t="s">
        <v>442</v>
      </c>
      <c r="D45" s="2">
        <v>35326200</v>
      </c>
      <c r="E45" s="11">
        <v>135.87</v>
      </c>
      <c r="F45" s="2">
        <v>260000</v>
      </c>
      <c r="G45" s="4">
        <f t="shared" si="1"/>
        <v>0.01395996294648902</v>
      </c>
    </row>
    <row r="46" spans="1:7" ht="12.75">
      <c r="A46" s="1" t="s">
        <v>322</v>
      </c>
      <c r="B46" s="1" t="s">
        <v>323</v>
      </c>
      <c r="C46" s="1" t="s">
        <v>324</v>
      </c>
      <c r="D46" s="2">
        <v>15126000</v>
      </c>
      <c r="E46" s="11">
        <v>50.42</v>
      </c>
      <c r="F46" s="2">
        <v>300000</v>
      </c>
      <c r="G46" s="4">
        <f t="shared" si="1"/>
        <v>0.005977387874398971</v>
      </c>
    </row>
    <row r="47" spans="1:7" ht="12.75">
      <c r="A47" s="1" t="s">
        <v>344</v>
      </c>
      <c r="B47" s="1" t="s">
        <v>345</v>
      </c>
      <c r="C47" s="1" t="s">
        <v>346</v>
      </c>
      <c r="D47" s="2">
        <v>20526900</v>
      </c>
      <c r="E47" s="11">
        <v>25.82</v>
      </c>
      <c r="F47" s="2">
        <v>795000</v>
      </c>
      <c r="G47" s="4">
        <f t="shared" si="1"/>
        <v>0.00811167811443873</v>
      </c>
    </row>
    <row r="48" spans="1:7" ht="12.75">
      <c r="A48" s="1" t="s">
        <v>274</v>
      </c>
      <c r="B48" s="1" t="s">
        <v>275</v>
      </c>
      <c r="C48" s="1" t="s">
        <v>276</v>
      </c>
      <c r="D48" s="2">
        <v>17160800</v>
      </c>
      <c r="E48" s="11">
        <v>45.16</v>
      </c>
      <c r="F48" s="2">
        <v>380000</v>
      </c>
      <c r="G48" s="4">
        <f t="shared" si="1"/>
        <v>0.006781486039599753</v>
      </c>
    </row>
    <row r="49" spans="1:7" ht="12.75">
      <c r="A49" s="1" t="s">
        <v>155</v>
      </c>
      <c r="B49" s="1" t="s">
        <v>156</v>
      </c>
      <c r="C49" s="1" t="s">
        <v>157</v>
      </c>
      <c r="D49" s="2">
        <v>74524100</v>
      </c>
      <c r="E49" s="11">
        <v>222.46</v>
      </c>
      <c r="F49" s="2">
        <v>335000</v>
      </c>
      <c r="G49" s="4">
        <f t="shared" si="1"/>
        <v>0.029449917472596614</v>
      </c>
    </row>
    <row r="50" spans="1:7" ht="12.75">
      <c r="A50" s="1" t="s">
        <v>70</v>
      </c>
      <c r="B50" s="1" t="s">
        <v>31</v>
      </c>
      <c r="C50" s="1" t="s">
        <v>249</v>
      </c>
      <c r="D50" s="2">
        <v>33432800</v>
      </c>
      <c r="E50" s="11">
        <v>72.68</v>
      </c>
      <c r="F50" s="2">
        <v>460000</v>
      </c>
      <c r="G50" s="4">
        <f t="shared" si="1"/>
        <v>0.01321174225355057</v>
      </c>
    </row>
    <row r="51" spans="1:7" ht="12.75">
      <c r="A51" s="1" t="s">
        <v>347</v>
      </c>
      <c r="B51" s="1" t="s">
        <v>348</v>
      </c>
      <c r="C51" s="1" t="s">
        <v>349</v>
      </c>
      <c r="D51" s="2">
        <v>9736650</v>
      </c>
      <c r="E51" s="11">
        <v>8.43</v>
      </c>
      <c r="F51" s="2">
        <v>1155000</v>
      </c>
      <c r="G51" s="4">
        <f t="shared" si="1"/>
        <v>0.0038476618833311344</v>
      </c>
    </row>
    <row r="52" spans="1:7" ht="12.75">
      <c r="A52" s="1" t="s">
        <v>402</v>
      </c>
      <c r="B52" s="1" t="s">
        <v>185</v>
      </c>
      <c r="C52" s="1" t="s">
        <v>186</v>
      </c>
      <c r="D52" s="2">
        <v>69308400</v>
      </c>
      <c r="E52" s="11">
        <v>26.76</v>
      </c>
      <c r="F52" s="2">
        <v>2590000</v>
      </c>
      <c r="G52" s="4">
        <f t="shared" si="1"/>
        <v>0.027388813285336086</v>
      </c>
    </row>
    <row r="53" spans="1:7" ht="12.75">
      <c r="A53" s="1" t="s">
        <v>174</v>
      </c>
      <c r="B53" s="1" t="s">
        <v>175</v>
      </c>
      <c r="C53" s="1" t="s">
        <v>176</v>
      </c>
      <c r="D53" s="2">
        <v>29153950</v>
      </c>
      <c r="E53" s="11">
        <v>26.87</v>
      </c>
      <c r="F53" s="2">
        <v>1085000</v>
      </c>
      <c r="G53" s="4">
        <f t="shared" si="1"/>
        <v>0.011520855958008322</v>
      </c>
    </row>
    <row r="54" spans="1:7" ht="12.75">
      <c r="A54" s="1" t="s">
        <v>421</v>
      </c>
      <c r="B54" s="1" t="s">
        <v>466</v>
      </c>
      <c r="C54" s="1" t="s">
        <v>422</v>
      </c>
      <c r="D54" s="2">
        <v>31402500</v>
      </c>
      <c r="E54" s="11">
        <v>209.35</v>
      </c>
      <c r="F54" s="2">
        <v>150000</v>
      </c>
      <c r="G54" s="4">
        <f t="shared" si="1"/>
        <v>0.012409422367170018</v>
      </c>
    </row>
    <row r="55" spans="1:7" ht="12.75">
      <c r="A55" s="1" t="s">
        <v>83</v>
      </c>
      <c r="B55" s="1" t="s">
        <v>32</v>
      </c>
      <c r="C55" s="1" t="s">
        <v>250</v>
      </c>
      <c r="D55" s="2">
        <v>45685700</v>
      </c>
      <c r="E55" s="11">
        <v>57.83</v>
      </c>
      <c r="F55" s="2">
        <v>790000</v>
      </c>
      <c r="G55" s="4">
        <f t="shared" si="1"/>
        <v>0.018053758377193512</v>
      </c>
    </row>
    <row r="56" spans="1:7" ht="12.75">
      <c r="A56" s="1" t="s">
        <v>76</v>
      </c>
      <c r="B56" s="1" t="s">
        <v>77</v>
      </c>
      <c r="C56" s="1" t="s">
        <v>98</v>
      </c>
      <c r="D56" s="2">
        <v>21409200</v>
      </c>
      <c r="E56" s="11">
        <v>12.52</v>
      </c>
      <c r="F56" s="2">
        <v>1710000</v>
      </c>
      <c r="G56" s="4">
        <f t="shared" si="1"/>
        <v>0.008460339315125113</v>
      </c>
    </row>
    <row r="57" spans="1:7" ht="12.75">
      <c r="A57" s="1" t="s">
        <v>307</v>
      </c>
      <c r="B57" s="1" t="s">
        <v>308</v>
      </c>
      <c r="C57" s="1" t="s">
        <v>309</v>
      </c>
      <c r="D57" s="2">
        <v>50507700</v>
      </c>
      <c r="E57" s="11">
        <v>88.61</v>
      </c>
      <c r="F57" s="2">
        <v>570000</v>
      </c>
      <c r="G57" s="4">
        <f t="shared" si="1"/>
        <v>0.01995928292633749</v>
      </c>
    </row>
    <row r="58" spans="1:7" ht="12.75">
      <c r="A58" s="1" t="s">
        <v>412</v>
      </c>
      <c r="B58" s="1" t="s">
        <v>196</v>
      </c>
      <c r="C58" s="1" t="s">
        <v>197</v>
      </c>
      <c r="D58" s="2">
        <v>21876000</v>
      </c>
      <c r="E58" s="11">
        <v>72.92</v>
      </c>
      <c r="F58" s="2">
        <v>300000</v>
      </c>
      <c r="G58" s="4">
        <f t="shared" si="1"/>
        <v>0.008644806104743613</v>
      </c>
    </row>
    <row r="59" spans="1:7" ht="12.75">
      <c r="A59" s="1" t="s">
        <v>376</v>
      </c>
      <c r="B59" s="1" t="s">
        <v>377</v>
      </c>
      <c r="C59" s="1" t="s">
        <v>378</v>
      </c>
      <c r="D59" s="2">
        <v>15781400</v>
      </c>
      <c r="E59" s="11">
        <v>41.53</v>
      </c>
      <c r="F59" s="2">
        <v>380000</v>
      </c>
      <c r="G59" s="4">
        <f t="shared" si="1"/>
        <v>0.006236384305238657</v>
      </c>
    </row>
    <row r="60" spans="1:7" ht="12.75">
      <c r="A60" s="1" t="s">
        <v>426</v>
      </c>
      <c r="B60" s="1" t="s">
        <v>427</v>
      </c>
      <c r="C60" s="1" t="s">
        <v>428</v>
      </c>
      <c r="D60" s="2">
        <v>10064000</v>
      </c>
      <c r="E60" s="11">
        <v>13.6</v>
      </c>
      <c r="F60" s="2">
        <v>740000</v>
      </c>
      <c r="G60" s="4">
        <f t="shared" si="1"/>
        <v>0.00397702178817607</v>
      </c>
    </row>
    <row r="61" spans="1:7" ht="12.75">
      <c r="A61" s="1" t="s">
        <v>187</v>
      </c>
      <c r="B61" s="1" t="s">
        <v>188</v>
      </c>
      <c r="C61" s="1" t="s">
        <v>189</v>
      </c>
      <c r="D61" s="2">
        <v>43354200</v>
      </c>
      <c r="E61" s="11">
        <v>38.03</v>
      </c>
      <c r="F61" s="2">
        <v>1140000</v>
      </c>
      <c r="G61" s="4">
        <f t="shared" si="1"/>
        <v>0.017132412361778915</v>
      </c>
    </row>
    <row r="62" spans="1:7" ht="12.75">
      <c r="A62" s="1" t="s">
        <v>463</v>
      </c>
      <c r="B62" s="1" t="s">
        <v>464</v>
      </c>
      <c r="C62" s="1" t="s">
        <v>465</v>
      </c>
      <c r="D62" s="2">
        <v>14370000</v>
      </c>
      <c r="E62" s="11">
        <v>14.37</v>
      </c>
      <c r="F62" s="2">
        <v>1000000</v>
      </c>
      <c r="G62" s="4">
        <f t="shared" si="1"/>
        <v>0.0056786370326003715</v>
      </c>
    </row>
    <row r="63" spans="1:7" ht="12.75">
      <c r="A63" s="1" t="s">
        <v>406</v>
      </c>
      <c r="B63" s="1" t="s">
        <v>33</v>
      </c>
      <c r="C63" s="1" t="s">
        <v>251</v>
      </c>
      <c r="D63" s="2">
        <v>26406418.5</v>
      </c>
      <c r="E63" s="11">
        <v>102.41</v>
      </c>
      <c r="F63" s="2">
        <v>257850</v>
      </c>
      <c r="G63" s="4">
        <f t="shared" si="1"/>
        <v>0.01043510549703852</v>
      </c>
    </row>
    <row r="64" spans="1:7" ht="12.75">
      <c r="A64" s="1" t="s">
        <v>84</v>
      </c>
      <c r="B64" s="1" t="s">
        <v>85</v>
      </c>
      <c r="C64" s="1" t="s">
        <v>252</v>
      </c>
      <c r="D64" s="2">
        <v>1316949.66</v>
      </c>
      <c r="E64" s="11">
        <v>64.98</v>
      </c>
      <c r="F64" s="2">
        <v>20267</v>
      </c>
      <c r="G64" s="4">
        <f t="shared" si="1"/>
        <v>0.0005204230417081745</v>
      </c>
    </row>
    <row r="65" spans="1:7" ht="12.75">
      <c r="A65" s="1" t="s">
        <v>370</v>
      </c>
      <c r="B65" s="1" t="s">
        <v>371</v>
      </c>
      <c r="C65" s="1" t="s">
        <v>372</v>
      </c>
      <c r="D65" s="2">
        <v>25172000</v>
      </c>
      <c r="E65" s="11">
        <v>44.95</v>
      </c>
      <c r="F65" s="2">
        <v>560000</v>
      </c>
      <c r="G65" s="4">
        <f t="shared" si="1"/>
        <v>0.009947296547294123</v>
      </c>
    </row>
    <row r="66" spans="1:7" ht="12.75">
      <c r="A66" s="1" t="s">
        <v>277</v>
      </c>
      <c r="B66" s="1" t="s">
        <v>278</v>
      </c>
      <c r="C66" s="1" t="s">
        <v>279</v>
      </c>
      <c r="D66" s="2">
        <v>23462250</v>
      </c>
      <c r="E66" s="11">
        <v>38.15</v>
      </c>
      <c r="F66" s="2">
        <v>615000</v>
      </c>
      <c r="G66" s="4">
        <f t="shared" si="1"/>
        <v>0.009271649388874604</v>
      </c>
    </row>
    <row r="67" spans="1:7" ht="12.75">
      <c r="A67" s="1" t="s">
        <v>350</v>
      </c>
      <c r="B67" s="1" t="s">
        <v>351</v>
      </c>
      <c r="C67" s="1" t="s">
        <v>352</v>
      </c>
      <c r="D67" s="2">
        <v>11618427.8</v>
      </c>
      <c r="E67" s="11">
        <v>70.87</v>
      </c>
      <c r="F67" s="2">
        <v>163940</v>
      </c>
      <c r="G67" s="4">
        <f aca="true" t="shared" si="2" ref="G67:G79">D67/D$82</f>
        <v>0.004591289795801925</v>
      </c>
    </row>
    <row r="68" spans="1:7" ht="12.75">
      <c r="A68" s="1" t="s">
        <v>18</v>
      </c>
      <c r="B68" s="1" t="s">
        <v>19</v>
      </c>
      <c r="C68" s="1" t="s">
        <v>253</v>
      </c>
      <c r="D68" s="2">
        <v>36200700</v>
      </c>
      <c r="E68" s="11">
        <v>27.74</v>
      </c>
      <c r="F68" s="2">
        <v>1305000</v>
      </c>
      <c r="G68" s="4">
        <f t="shared" si="2"/>
        <v>0.014305541797220338</v>
      </c>
    </row>
    <row r="69" spans="1:7" ht="12.75">
      <c r="A69" s="1" t="s">
        <v>14</v>
      </c>
      <c r="B69" s="1" t="s">
        <v>15</v>
      </c>
      <c r="C69" s="1" t="s">
        <v>254</v>
      </c>
      <c r="D69" s="2">
        <v>44265600</v>
      </c>
      <c r="E69" s="11">
        <v>83.52</v>
      </c>
      <c r="F69" s="2">
        <v>530000</v>
      </c>
      <c r="G69" s="4">
        <f t="shared" si="2"/>
        <v>0.017492573098836117</v>
      </c>
    </row>
    <row r="70" spans="1:7" ht="12.75">
      <c r="A70" s="1" t="s">
        <v>325</v>
      </c>
      <c r="B70" s="1" t="s">
        <v>326</v>
      </c>
      <c r="C70" s="1" t="s">
        <v>327</v>
      </c>
      <c r="D70" s="2">
        <v>36795200</v>
      </c>
      <c r="E70" s="11">
        <v>15.86</v>
      </c>
      <c r="F70" s="2">
        <v>2320000</v>
      </c>
      <c r="G70" s="4">
        <f t="shared" si="2"/>
        <v>0.014540472188026248</v>
      </c>
    </row>
    <row r="71" spans="1:7" ht="12.75">
      <c r="A71" s="1" t="s">
        <v>353</v>
      </c>
      <c r="B71" s="1" t="s">
        <v>354</v>
      </c>
      <c r="C71" s="1" t="s">
        <v>355</v>
      </c>
      <c r="D71" s="2">
        <v>19814550</v>
      </c>
      <c r="E71" s="11">
        <v>23.73</v>
      </c>
      <c r="F71" s="2">
        <v>835000</v>
      </c>
      <c r="G71" s="4">
        <f t="shared" si="2"/>
        <v>0.00783017657719636</v>
      </c>
    </row>
    <row r="72" spans="1:7" ht="12.75">
      <c r="A72" s="1" t="s">
        <v>20</v>
      </c>
      <c r="B72" s="1" t="s">
        <v>21</v>
      </c>
      <c r="C72" s="1" t="s">
        <v>379</v>
      </c>
      <c r="D72" s="2">
        <v>9436000</v>
      </c>
      <c r="E72" s="11">
        <v>47.18</v>
      </c>
      <c r="F72" s="2">
        <v>200000</v>
      </c>
      <c r="G72" s="4">
        <f t="shared" si="2"/>
        <v>0.003728853099486228</v>
      </c>
    </row>
    <row r="73" spans="1:7" ht="12.75">
      <c r="A73" s="1" t="s">
        <v>410</v>
      </c>
      <c r="B73" s="1" t="s">
        <v>443</v>
      </c>
      <c r="C73" s="1" t="s">
        <v>380</v>
      </c>
      <c r="D73" s="2">
        <v>36454600</v>
      </c>
      <c r="E73" s="11">
        <v>40.06</v>
      </c>
      <c r="F73" s="2">
        <v>910000</v>
      </c>
      <c r="G73" s="4">
        <f t="shared" si="2"/>
        <v>0.014405876239988413</v>
      </c>
    </row>
    <row r="74" spans="1:7" ht="12.75">
      <c r="A74" s="1" t="s">
        <v>328</v>
      </c>
      <c r="B74" s="1" t="s">
        <v>329</v>
      </c>
      <c r="C74" s="1" t="s">
        <v>381</v>
      </c>
      <c r="D74" s="2">
        <v>39221700</v>
      </c>
      <c r="E74" s="11">
        <v>137.62</v>
      </c>
      <c r="F74" s="2">
        <v>285000</v>
      </c>
      <c r="G74" s="4">
        <f t="shared" si="2"/>
        <v>0.01549935964520125</v>
      </c>
    </row>
    <row r="75" spans="1:7" ht="12.75">
      <c r="A75" s="1" t="s">
        <v>319</v>
      </c>
      <c r="B75" s="1" t="s">
        <v>320</v>
      </c>
      <c r="C75" s="1" t="s">
        <v>321</v>
      </c>
      <c r="D75" s="2">
        <v>54580500</v>
      </c>
      <c r="E75" s="11">
        <v>83.97</v>
      </c>
      <c r="F75" s="2">
        <v>650000</v>
      </c>
      <c r="G75" s="4">
        <f t="shared" si="2"/>
        <v>0.021568743810566775</v>
      </c>
    </row>
    <row r="76" spans="1:7" ht="12.75">
      <c r="A76" s="1" t="s">
        <v>444</v>
      </c>
      <c r="B76" s="1" t="s">
        <v>445</v>
      </c>
      <c r="C76" s="1" t="s">
        <v>446</v>
      </c>
      <c r="D76" s="2">
        <v>25390400</v>
      </c>
      <c r="E76" s="11">
        <v>45.34</v>
      </c>
      <c r="F76" s="2">
        <v>560000</v>
      </c>
      <c r="G76" s="4">
        <f t="shared" si="2"/>
        <v>0.01003360234603594</v>
      </c>
    </row>
    <row r="77" spans="1:7" ht="12.75">
      <c r="A77" s="1" t="s">
        <v>432</v>
      </c>
      <c r="B77" s="1" t="s">
        <v>433</v>
      </c>
      <c r="C77" s="1" t="s">
        <v>434</v>
      </c>
      <c r="D77" s="2">
        <v>2188150</v>
      </c>
      <c r="E77" s="11">
        <v>4.09</v>
      </c>
      <c r="F77" s="2">
        <v>535000</v>
      </c>
      <c r="G77" s="4">
        <f t="shared" si="2"/>
        <v>0.0008646979556635005</v>
      </c>
    </row>
    <row r="78" spans="1:7" ht="12.75">
      <c r="A78" s="1" t="s">
        <v>22</v>
      </c>
      <c r="B78" s="1" t="s">
        <v>23</v>
      </c>
      <c r="C78" s="1" t="s">
        <v>92</v>
      </c>
      <c r="D78" s="2">
        <v>20044000</v>
      </c>
      <c r="E78" s="11">
        <v>1</v>
      </c>
      <c r="F78" s="2">
        <v>20044000</v>
      </c>
      <c r="G78" s="4">
        <f t="shared" si="2"/>
        <v>0.00792084903837452</v>
      </c>
    </row>
    <row r="79" spans="1:7" s="8" customFormat="1" ht="12.75">
      <c r="A79" s="15" t="s">
        <v>291</v>
      </c>
      <c r="B79" s="15" t="s">
        <v>292</v>
      </c>
      <c r="C79" s="15" t="s">
        <v>293</v>
      </c>
      <c r="D79" s="16">
        <v>58903256.71</v>
      </c>
      <c r="E79" s="17">
        <v>1</v>
      </c>
      <c r="F79" s="16">
        <v>58903256.71</v>
      </c>
      <c r="G79" s="18">
        <f t="shared" si="2"/>
        <v>0.02327698085554435</v>
      </c>
    </row>
    <row r="80" ht="12.75">
      <c r="A80"/>
    </row>
    <row r="81" ht="12.75">
      <c r="A81"/>
    </row>
    <row r="82" spans="1:7" ht="12.75">
      <c r="A82"/>
      <c r="D82" s="2">
        <f>SUM(D3:D81)</f>
        <v>2530536802.67</v>
      </c>
      <c r="G82" s="10">
        <f>SUM(G3:G81)</f>
        <v>0.9999999999999997</v>
      </c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="80" zoomScaleNormal="80" zoomScalePageLayoutView="0" workbookViewId="0" topLeftCell="A1">
      <selection activeCell="G71" sqref="G71"/>
    </sheetView>
  </sheetViews>
  <sheetFormatPr defaultColWidth="9.140625" defaultRowHeight="12.75"/>
  <cols>
    <col min="1" max="1" width="33.42187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1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5" t="s">
        <v>11</v>
      </c>
      <c r="B1" s="14" t="s">
        <v>473</v>
      </c>
      <c r="C1"/>
      <c r="D1"/>
      <c r="E1" s="11"/>
      <c r="F1"/>
      <c r="G1"/>
    </row>
    <row r="2" spans="1:7" s="8" customFormat="1" ht="26.25" thickBot="1">
      <c r="A2" s="7" t="s">
        <v>9</v>
      </c>
      <c r="B2" s="7" t="s">
        <v>5</v>
      </c>
      <c r="C2" s="7" t="s">
        <v>8</v>
      </c>
      <c r="D2" s="7" t="s">
        <v>6</v>
      </c>
      <c r="E2" s="12" t="s">
        <v>7</v>
      </c>
      <c r="F2" s="7" t="s">
        <v>0</v>
      </c>
      <c r="G2" s="7" t="s">
        <v>1</v>
      </c>
    </row>
    <row r="3" spans="1:7" ht="12.75">
      <c r="A3" s="1" t="s">
        <v>356</v>
      </c>
      <c r="B3" s="1" t="s">
        <v>357</v>
      </c>
      <c r="C3" s="1" t="s">
        <v>358</v>
      </c>
      <c r="D3" s="2">
        <v>30030800</v>
      </c>
      <c r="E3" s="13">
        <v>15.56</v>
      </c>
      <c r="F3" s="2">
        <v>1930000</v>
      </c>
      <c r="G3" s="4">
        <f aca="true" t="shared" si="0" ref="G3:G34">D3/D$70</f>
        <v>0.005649733159802662</v>
      </c>
    </row>
    <row r="4" spans="1:7" ht="12.75">
      <c r="A4" s="1" t="s">
        <v>71</v>
      </c>
      <c r="B4" s="1" t="s">
        <v>28</v>
      </c>
      <c r="C4" s="1" t="s">
        <v>29</v>
      </c>
      <c r="D4" s="2">
        <v>122034900</v>
      </c>
      <c r="E4" s="13">
        <v>147.03</v>
      </c>
      <c r="F4" s="2">
        <v>830000</v>
      </c>
      <c r="G4" s="4">
        <f t="shared" si="0"/>
        <v>0.022958583227326676</v>
      </c>
    </row>
    <row r="5" spans="1:7" ht="12.75">
      <c r="A5" s="1" t="s">
        <v>418</v>
      </c>
      <c r="B5" s="1" t="s">
        <v>419</v>
      </c>
      <c r="C5" s="1" t="s">
        <v>420</v>
      </c>
      <c r="D5" s="2">
        <v>103689000</v>
      </c>
      <c r="E5" s="13">
        <v>84.3</v>
      </c>
      <c r="F5" s="2">
        <v>1230000</v>
      </c>
      <c r="G5" s="4">
        <f t="shared" si="0"/>
        <v>0.019507145384298062</v>
      </c>
    </row>
    <row r="6" spans="1:7" ht="12.75">
      <c r="A6" s="1" t="s">
        <v>288</v>
      </c>
      <c r="B6" s="1" t="s">
        <v>289</v>
      </c>
      <c r="C6" s="1" t="s">
        <v>290</v>
      </c>
      <c r="D6" s="2">
        <v>60106500</v>
      </c>
      <c r="E6" s="13">
        <v>210.9</v>
      </c>
      <c r="F6" s="2">
        <v>285000</v>
      </c>
      <c r="G6" s="4">
        <f t="shared" si="0"/>
        <v>0.011307913414550353</v>
      </c>
    </row>
    <row r="7" spans="1:7" ht="12.75">
      <c r="A7" s="1" t="s">
        <v>158</v>
      </c>
      <c r="B7" s="1" t="s">
        <v>159</v>
      </c>
      <c r="C7" s="1" t="s">
        <v>255</v>
      </c>
      <c r="D7" s="2">
        <v>185129000</v>
      </c>
      <c r="E7" s="13">
        <v>139.72</v>
      </c>
      <c r="F7" s="2">
        <v>1325000</v>
      </c>
      <c r="G7" s="4">
        <f t="shared" si="0"/>
        <v>0.03482855768547981</v>
      </c>
    </row>
    <row r="8" spans="1:7" ht="12.75">
      <c r="A8" s="1" t="s">
        <v>480</v>
      </c>
      <c r="B8" s="1" t="s">
        <v>481</v>
      </c>
      <c r="C8" s="1" t="s">
        <v>482</v>
      </c>
      <c r="D8" s="2">
        <v>37446450</v>
      </c>
      <c r="E8" s="13">
        <v>241.59</v>
      </c>
      <c r="F8" s="2">
        <v>155000</v>
      </c>
      <c r="G8" s="4">
        <f t="shared" si="0"/>
        <v>0.007044848964459569</v>
      </c>
    </row>
    <row r="9" spans="1:7" ht="12.75">
      <c r="A9" s="1" t="s">
        <v>2</v>
      </c>
      <c r="B9" s="1" t="s">
        <v>3</v>
      </c>
      <c r="C9" s="1" t="s">
        <v>256</v>
      </c>
      <c r="D9" s="2">
        <v>95132700</v>
      </c>
      <c r="E9" s="13">
        <v>109.98</v>
      </c>
      <c r="F9" s="2">
        <v>865000</v>
      </c>
      <c r="G9" s="4">
        <f t="shared" si="0"/>
        <v>0.01789743762309225</v>
      </c>
    </row>
    <row r="10" spans="1:7" ht="12.75">
      <c r="A10" s="1" t="s">
        <v>74</v>
      </c>
      <c r="B10" s="1" t="s">
        <v>27</v>
      </c>
      <c r="C10" s="1" t="s">
        <v>259</v>
      </c>
      <c r="D10" s="2">
        <v>65989000</v>
      </c>
      <c r="E10" s="13">
        <v>188.54</v>
      </c>
      <c r="F10" s="2">
        <v>350000</v>
      </c>
      <c r="G10" s="4">
        <f t="shared" si="0"/>
        <v>0.01241459573112331</v>
      </c>
    </row>
    <row r="11" spans="1:7" ht="12.75">
      <c r="A11" s="1" t="s">
        <v>330</v>
      </c>
      <c r="B11" s="1" t="s">
        <v>331</v>
      </c>
      <c r="C11" s="1" t="s">
        <v>332</v>
      </c>
      <c r="D11" s="2">
        <v>26989200</v>
      </c>
      <c r="E11" s="13">
        <v>13.77</v>
      </c>
      <c r="F11" s="2">
        <v>1960000</v>
      </c>
      <c r="G11" s="4">
        <f t="shared" si="0"/>
        <v>0.005077513026510982</v>
      </c>
    </row>
    <row r="12" spans="1:7" ht="12.75">
      <c r="A12" s="1" t="s">
        <v>474</v>
      </c>
      <c r="B12" s="1" t="s">
        <v>475</v>
      </c>
      <c r="C12" s="1" t="s">
        <v>476</v>
      </c>
      <c r="D12" s="2">
        <v>49520550</v>
      </c>
      <c r="E12" s="13">
        <v>186.87</v>
      </c>
      <c r="F12" s="2">
        <v>265000</v>
      </c>
      <c r="G12" s="4">
        <f t="shared" si="0"/>
        <v>0.009316364979509894</v>
      </c>
    </row>
    <row r="13" spans="1:7" ht="12.75">
      <c r="A13" s="1" t="s">
        <v>447</v>
      </c>
      <c r="B13" s="1" t="s">
        <v>448</v>
      </c>
      <c r="C13" s="1" t="s">
        <v>449</v>
      </c>
      <c r="D13" s="2">
        <v>64263500</v>
      </c>
      <c r="E13" s="13">
        <v>42.14</v>
      </c>
      <c r="F13" s="2">
        <v>1525000</v>
      </c>
      <c r="G13" s="4">
        <f t="shared" si="0"/>
        <v>0.012089975189304927</v>
      </c>
    </row>
    <row r="14" spans="1:7" ht="12.75">
      <c r="A14" s="1" t="s">
        <v>310</v>
      </c>
      <c r="B14" s="1" t="s">
        <v>311</v>
      </c>
      <c r="C14" s="1" t="s">
        <v>312</v>
      </c>
      <c r="D14" s="2">
        <v>48356350</v>
      </c>
      <c r="E14" s="13">
        <v>420.49</v>
      </c>
      <c r="F14" s="2">
        <v>115000</v>
      </c>
      <c r="G14" s="4">
        <f t="shared" si="0"/>
        <v>0.009097342531068885</v>
      </c>
    </row>
    <row r="15" spans="1:7" ht="12.75">
      <c r="A15" s="1" t="s">
        <v>213</v>
      </c>
      <c r="B15" s="1" t="s">
        <v>214</v>
      </c>
      <c r="C15" s="1" t="s">
        <v>215</v>
      </c>
      <c r="D15" s="2">
        <v>84537600</v>
      </c>
      <c r="E15" s="13">
        <v>82.88</v>
      </c>
      <c r="F15" s="2">
        <v>1020000</v>
      </c>
      <c r="G15" s="4">
        <f t="shared" si="0"/>
        <v>0.015904167786743396</v>
      </c>
    </row>
    <row r="16" spans="1:7" ht="12.75">
      <c r="A16" s="1" t="s">
        <v>396</v>
      </c>
      <c r="B16" s="1" t="s">
        <v>397</v>
      </c>
      <c r="C16" s="1" t="s">
        <v>398</v>
      </c>
      <c r="D16" s="2">
        <v>47780400</v>
      </c>
      <c r="E16" s="13">
        <v>329.52</v>
      </c>
      <c r="F16" s="2">
        <v>145000</v>
      </c>
      <c r="G16" s="4">
        <f t="shared" si="0"/>
        <v>0.008988988314285172</v>
      </c>
    </row>
    <row r="17" spans="1:7" ht="12.75">
      <c r="A17" s="1" t="s">
        <v>172</v>
      </c>
      <c r="B17" s="1" t="s">
        <v>173</v>
      </c>
      <c r="C17" s="1" t="s">
        <v>231</v>
      </c>
      <c r="D17" s="2">
        <v>35107800</v>
      </c>
      <c r="E17" s="13">
        <v>45.01</v>
      </c>
      <c r="F17" s="2">
        <v>780000</v>
      </c>
      <c r="G17" s="4">
        <f t="shared" si="0"/>
        <v>0.006604875721849565</v>
      </c>
    </row>
    <row r="18" spans="1:7" ht="12.75">
      <c r="A18" s="1" t="s">
        <v>301</v>
      </c>
      <c r="B18" s="1" t="s">
        <v>302</v>
      </c>
      <c r="C18" s="1" t="s">
        <v>303</v>
      </c>
      <c r="D18" s="2">
        <v>22167750</v>
      </c>
      <c r="E18" s="13">
        <v>80.61</v>
      </c>
      <c r="F18" s="2">
        <v>275000</v>
      </c>
      <c r="G18" s="4">
        <f t="shared" si="0"/>
        <v>0.004170447415760335</v>
      </c>
    </row>
    <row r="19" spans="1:7" ht="12.75">
      <c r="A19" s="1" t="s">
        <v>359</v>
      </c>
      <c r="B19" s="1" t="s">
        <v>360</v>
      </c>
      <c r="C19" s="1" t="s">
        <v>361</v>
      </c>
      <c r="D19" s="2">
        <v>82794700</v>
      </c>
      <c r="E19" s="13">
        <v>140.33</v>
      </c>
      <c r="F19" s="2">
        <v>590000</v>
      </c>
      <c r="G19" s="4">
        <f t="shared" si="0"/>
        <v>0.015576273760469701</v>
      </c>
    </row>
    <row r="20" spans="1:7" ht="12.75">
      <c r="A20" s="1" t="s">
        <v>72</v>
      </c>
      <c r="B20" s="1" t="s">
        <v>60</v>
      </c>
      <c r="C20" s="1" t="s">
        <v>257</v>
      </c>
      <c r="D20" s="2">
        <v>87627550</v>
      </c>
      <c r="E20" s="13">
        <v>330.67</v>
      </c>
      <c r="F20" s="2">
        <v>265000</v>
      </c>
      <c r="G20" s="4">
        <f t="shared" si="0"/>
        <v>0.01648548406793245</v>
      </c>
    </row>
    <row r="21" spans="1:7" ht="12.75">
      <c r="A21" s="1" t="s">
        <v>385</v>
      </c>
      <c r="B21" s="1" t="s">
        <v>386</v>
      </c>
      <c r="C21" s="1" t="s">
        <v>387</v>
      </c>
      <c r="D21" s="2">
        <v>74188800</v>
      </c>
      <c r="E21" s="13">
        <v>77.28</v>
      </c>
      <c r="F21" s="2">
        <v>960000</v>
      </c>
      <c r="G21" s="4">
        <f t="shared" si="0"/>
        <v>0.013957234687253345</v>
      </c>
    </row>
    <row r="22" spans="1:7" ht="12.75">
      <c r="A22" s="1" t="s">
        <v>73</v>
      </c>
      <c r="B22" s="1" t="s">
        <v>30</v>
      </c>
      <c r="C22" s="1" t="s">
        <v>258</v>
      </c>
      <c r="D22" s="2">
        <v>45458000</v>
      </c>
      <c r="E22" s="13">
        <v>133.7</v>
      </c>
      <c r="F22" s="2">
        <v>340000</v>
      </c>
      <c r="G22" s="4">
        <f t="shared" si="0"/>
        <v>0.008552072205146364</v>
      </c>
    </row>
    <row r="23" spans="1:7" ht="12.75">
      <c r="A23" s="1" t="s">
        <v>123</v>
      </c>
      <c r="B23" s="1" t="s">
        <v>124</v>
      </c>
      <c r="C23" s="1" t="s">
        <v>125</v>
      </c>
      <c r="D23" s="2">
        <v>66227200</v>
      </c>
      <c r="E23" s="13">
        <v>31.84</v>
      </c>
      <c r="F23" s="2">
        <v>2080000</v>
      </c>
      <c r="G23" s="4">
        <f t="shared" si="0"/>
        <v>0.01245940860452878</v>
      </c>
    </row>
    <row r="24" spans="1:7" ht="12.75">
      <c r="A24" s="1" t="s">
        <v>437</v>
      </c>
      <c r="B24" s="1" t="s">
        <v>438</v>
      </c>
      <c r="C24" s="1" t="s">
        <v>439</v>
      </c>
      <c r="D24" s="2">
        <v>105879400</v>
      </c>
      <c r="E24" s="13">
        <v>113.24</v>
      </c>
      <c r="F24" s="2">
        <v>935000</v>
      </c>
      <c r="G24" s="4">
        <f t="shared" si="0"/>
        <v>0.019919228163086233</v>
      </c>
    </row>
    <row r="25" spans="1:7" ht="12.75">
      <c r="A25" s="1" t="s">
        <v>199</v>
      </c>
      <c r="B25" s="1" t="s">
        <v>200</v>
      </c>
      <c r="C25" s="1" t="s">
        <v>201</v>
      </c>
      <c r="D25" s="2">
        <v>116391600</v>
      </c>
      <c r="E25" s="13">
        <v>74.61</v>
      </c>
      <c r="F25" s="2">
        <v>1560000</v>
      </c>
      <c r="G25" s="4">
        <f t="shared" si="0"/>
        <v>0.021896901915449723</v>
      </c>
    </row>
    <row r="26" spans="1:7" ht="12.75">
      <c r="A26" s="1" t="s">
        <v>193</v>
      </c>
      <c r="B26" s="1" t="s">
        <v>194</v>
      </c>
      <c r="C26" s="1" t="s">
        <v>195</v>
      </c>
      <c r="D26" s="2">
        <v>192136600</v>
      </c>
      <c r="E26" s="13">
        <v>331.27</v>
      </c>
      <c r="F26" s="2">
        <v>580000</v>
      </c>
      <c r="G26" s="4">
        <f t="shared" si="0"/>
        <v>0.03614690651703385</v>
      </c>
    </row>
    <row r="27" spans="1:7" ht="12.75">
      <c r="A27" s="1" t="s">
        <v>456</v>
      </c>
      <c r="B27" s="1" t="s">
        <v>457</v>
      </c>
      <c r="C27" s="1" t="s">
        <v>458</v>
      </c>
      <c r="D27" s="2">
        <v>54163350</v>
      </c>
      <c r="E27" s="13">
        <v>401.21</v>
      </c>
      <c r="F27" s="2">
        <v>135000</v>
      </c>
      <c r="G27" s="4">
        <f t="shared" si="0"/>
        <v>0.010189820935206439</v>
      </c>
    </row>
    <row r="28" spans="1:7" ht="12.75">
      <c r="A28" s="1" t="s">
        <v>218</v>
      </c>
      <c r="B28" s="1" t="s">
        <v>219</v>
      </c>
      <c r="C28" s="1" t="s">
        <v>220</v>
      </c>
      <c r="D28" s="2">
        <v>179578750</v>
      </c>
      <c r="E28" s="13">
        <v>64.25</v>
      </c>
      <c r="F28" s="2">
        <v>2795000</v>
      </c>
      <c r="G28" s="4">
        <f t="shared" si="0"/>
        <v>0.03378438199018716</v>
      </c>
    </row>
    <row r="29" spans="1:7" ht="12.75">
      <c r="A29" s="1" t="s">
        <v>399</v>
      </c>
      <c r="B29" s="1" t="s">
        <v>400</v>
      </c>
      <c r="C29" s="1" t="s">
        <v>401</v>
      </c>
      <c r="D29" s="2">
        <v>73878000</v>
      </c>
      <c r="E29" s="13">
        <v>52.77</v>
      </c>
      <c r="F29" s="2">
        <v>1400000</v>
      </c>
      <c r="G29" s="4">
        <f t="shared" si="0"/>
        <v>0.013898763482155024</v>
      </c>
    </row>
    <row r="30" spans="1:7" ht="12.75">
      <c r="A30" s="1" t="s">
        <v>316</v>
      </c>
      <c r="B30" s="1" t="s">
        <v>317</v>
      </c>
      <c r="C30" s="1" t="s">
        <v>318</v>
      </c>
      <c r="D30" s="2">
        <v>66938900</v>
      </c>
      <c r="E30" s="13">
        <v>100.66</v>
      </c>
      <c r="F30" s="2">
        <v>665000</v>
      </c>
      <c r="G30" s="4">
        <f t="shared" si="0"/>
        <v>0.012593301644002639</v>
      </c>
    </row>
    <row r="31" spans="1:7" ht="12.75">
      <c r="A31" s="1" t="s">
        <v>388</v>
      </c>
      <c r="B31" s="1" t="s">
        <v>389</v>
      </c>
      <c r="C31" s="1" t="s">
        <v>390</v>
      </c>
      <c r="D31" s="2">
        <v>88783200</v>
      </c>
      <c r="E31" s="13">
        <v>67.26</v>
      </c>
      <c r="F31" s="2">
        <v>1320000</v>
      </c>
      <c r="G31" s="4">
        <f t="shared" si="0"/>
        <v>0.016702897993839384</v>
      </c>
    </row>
    <row r="32" spans="1:7" ht="12.75">
      <c r="A32" s="1" t="s">
        <v>362</v>
      </c>
      <c r="B32" s="1" t="s">
        <v>363</v>
      </c>
      <c r="C32" s="1" t="s">
        <v>364</v>
      </c>
      <c r="D32" s="2">
        <v>61720250</v>
      </c>
      <c r="E32" s="13">
        <v>45.55</v>
      </c>
      <c r="F32" s="2">
        <v>1355000</v>
      </c>
      <c r="G32" s="4">
        <f t="shared" si="0"/>
        <v>0.011611510284651435</v>
      </c>
    </row>
    <row r="33" spans="1:7" ht="12.75">
      <c r="A33" s="1" t="s">
        <v>95</v>
      </c>
      <c r="B33" s="1" t="s">
        <v>96</v>
      </c>
      <c r="C33" s="1" t="s">
        <v>97</v>
      </c>
      <c r="D33" s="2">
        <v>115306650</v>
      </c>
      <c r="E33" s="13">
        <v>228.33</v>
      </c>
      <c r="F33" s="2">
        <v>505000</v>
      </c>
      <c r="G33" s="4">
        <f t="shared" si="0"/>
        <v>0.021692788871783625</v>
      </c>
    </row>
    <row r="34" spans="1:7" ht="12.75">
      <c r="A34" s="1" t="s">
        <v>453</v>
      </c>
      <c r="B34" s="1" t="s">
        <v>454</v>
      </c>
      <c r="C34" s="1" t="s">
        <v>455</v>
      </c>
      <c r="D34" s="2">
        <v>46915400</v>
      </c>
      <c r="E34" s="13">
        <v>407.96</v>
      </c>
      <c r="F34" s="2">
        <v>115000</v>
      </c>
      <c r="G34" s="4">
        <f t="shared" si="0"/>
        <v>0.008826254747972277</v>
      </c>
    </row>
    <row r="35" spans="1:7" ht="12.75">
      <c r="A35" s="1" t="s">
        <v>392</v>
      </c>
      <c r="B35" s="1" t="s">
        <v>4</v>
      </c>
      <c r="C35" s="1" t="s">
        <v>241</v>
      </c>
      <c r="D35" s="2">
        <v>78778350</v>
      </c>
      <c r="E35" s="13">
        <v>56.07</v>
      </c>
      <c r="F35" s="2">
        <v>1405000</v>
      </c>
      <c r="G35" s="4">
        <f aca="true" t="shared" si="1" ref="G35:G67">D35/D$70</f>
        <v>0.014820672651728895</v>
      </c>
    </row>
    <row r="36" spans="1:7" ht="12.75">
      <c r="A36" s="1" t="s">
        <v>78</v>
      </c>
      <c r="B36" s="1" t="s">
        <v>41</v>
      </c>
      <c r="C36" s="1" t="s">
        <v>264</v>
      </c>
      <c r="D36" s="2">
        <v>83983800</v>
      </c>
      <c r="E36" s="13">
        <v>158.46</v>
      </c>
      <c r="F36" s="2">
        <v>530000</v>
      </c>
      <c r="G36" s="4">
        <f t="shared" si="1"/>
        <v>0.015799980678045035</v>
      </c>
    </row>
    <row r="37" spans="1:7" ht="12.75">
      <c r="A37" s="1" t="s">
        <v>280</v>
      </c>
      <c r="B37" s="1" t="s">
        <v>281</v>
      </c>
      <c r="C37" s="1" t="s">
        <v>282</v>
      </c>
      <c r="D37" s="2">
        <v>57190400</v>
      </c>
      <c r="E37" s="13">
        <v>89.36</v>
      </c>
      <c r="F37" s="2">
        <v>640000</v>
      </c>
      <c r="G37" s="4">
        <f t="shared" si="1"/>
        <v>0.010759303758220833</v>
      </c>
    </row>
    <row r="38" spans="1:7" ht="12.75">
      <c r="A38" s="1" t="s">
        <v>365</v>
      </c>
      <c r="B38" s="1" t="s">
        <v>366</v>
      </c>
      <c r="C38" s="1" t="s">
        <v>367</v>
      </c>
      <c r="D38" s="2">
        <v>68009700</v>
      </c>
      <c r="E38" s="13">
        <v>12.21</v>
      </c>
      <c r="F38" s="2">
        <v>5570000</v>
      </c>
      <c r="G38" s="4">
        <f t="shared" si="1"/>
        <v>0.012794752629907665</v>
      </c>
    </row>
    <row r="39" spans="1:7" ht="12.75">
      <c r="A39" s="1" t="s">
        <v>404</v>
      </c>
      <c r="B39" s="1" t="s">
        <v>368</v>
      </c>
      <c r="C39" s="1" t="s">
        <v>369</v>
      </c>
      <c r="D39" s="2">
        <v>103612500</v>
      </c>
      <c r="E39" s="13">
        <v>82.89</v>
      </c>
      <c r="F39" s="2">
        <v>1250000</v>
      </c>
      <c r="G39" s="4">
        <f t="shared" si="1"/>
        <v>0.019492753340572124</v>
      </c>
    </row>
    <row r="40" spans="1:7" ht="12.75">
      <c r="A40" s="1" t="s">
        <v>177</v>
      </c>
      <c r="B40" s="1" t="s">
        <v>178</v>
      </c>
      <c r="C40" s="1" t="s">
        <v>260</v>
      </c>
      <c r="D40" s="2">
        <v>125991600</v>
      </c>
      <c r="E40" s="13">
        <v>237.72</v>
      </c>
      <c r="F40" s="2">
        <v>530000</v>
      </c>
      <c r="G40" s="4">
        <f t="shared" si="1"/>
        <v>0.02370296230458706</v>
      </c>
    </row>
    <row r="41" spans="1:7" ht="12.75">
      <c r="A41" s="1" t="s">
        <v>75</v>
      </c>
      <c r="B41" s="1" t="s">
        <v>12</v>
      </c>
      <c r="C41" s="1" t="s">
        <v>261</v>
      </c>
      <c r="D41" s="2">
        <v>72119350</v>
      </c>
      <c r="E41" s="13">
        <v>88.49</v>
      </c>
      <c r="F41" s="2">
        <v>815000</v>
      </c>
      <c r="G41" s="4">
        <f t="shared" si="1"/>
        <v>0.013567906388055401</v>
      </c>
    </row>
    <row r="42" spans="1:7" ht="12.75">
      <c r="A42" s="1" t="s">
        <v>393</v>
      </c>
      <c r="B42" s="1" t="s">
        <v>394</v>
      </c>
      <c r="C42" s="1" t="s">
        <v>395</v>
      </c>
      <c r="D42" s="2">
        <v>74893750</v>
      </c>
      <c r="E42" s="13">
        <v>26.05</v>
      </c>
      <c r="F42" s="2">
        <v>2875000</v>
      </c>
      <c r="G42" s="4">
        <f t="shared" si="1"/>
        <v>0.014089857840516092</v>
      </c>
    </row>
    <row r="43" spans="1:7" ht="12.75">
      <c r="A43" s="1" t="s">
        <v>183</v>
      </c>
      <c r="B43" s="1" t="s">
        <v>184</v>
      </c>
      <c r="C43" s="1" t="s">
        <v>248</v>
      </c>
      <c r="D43" s="2">
        <v>91220550</v>
      </c>
      <c r="E43" s="13">
        <v>68.33</v>
      </c>
      <c r="F43" s="2">
        <v>1335000</v>
      </c>
      <c r="G43" s="4">
        <f t="shared" si="1"/>
        <v>0.017161439794825206</v>
      </c>
    </row>
    <row r="44" spans="1:7" ht="12.75">
      <c r="A44" s="1" t="s">
        <v>450</v>
      </c>
      <c r="B44" s="1" t="s">
        <v>451</v>
      </c>
      <c r="C44" s="1" t="s">
        <v>452</v>
      </c>
      <c r="D44" s="2">
        <v>29853000</v>
      </c>
      <c r="E44" s="13">
        <v>6.42</v>
      </c>
      <c r="F44" s="2">
        <v>4650000</v>
      </c>
      <c r="G44" s="4">
        <f t="shared" si="1"/>
        <v>0.005616283416345515</v>
      </c>
    </row>
    <row r="45" spans="1:7" ht="12.75">
      <c r="A45" s="1" t="s">
        <v>126</v>
      </c>
      <c r="B45" s="1" t="s">
        <v>127</v>
      </c>
      <c r="C45" s="1" t="s">
        <v>262</v>
      </c>
      <c r="D45" s="2">
        <v>94887200</v>
      </c>
      <c r="E45" s="13">
        <v>139.54</v>
      </c>
      <c r="F45" s="2">
        <v>680000</v>
      </c>
      <c r="G45" s="4">
        <f t="shared" si="1"/>
        <v>0.017851251391265872</v>
      </c>
    </row>
    <row r="46" spans="1:7" ht="12.75">
      <c r="A46" s="1" t="s">
        <v>333</v>
      </c>
      <c r="B46" s="1" t="s">
        <v>334</v>
      </c>
      <c r="C46" s="1" t="s">
        <v>335</v>
      </c>
      <c r="D46" s="2">
        <v>81558000</v>
      </c>
      <c r="E46" s="13">
        <v>78.8</v>
      </c>
      <c r="F46" s="2">
        <v>1035000</v>
      </c>
      <c r="G46" s="4">
        <f t="shared" si="1"/>
        <v>0.015343611793464895</v>
      </c>
    </row>
    <row r="47" spans="1:7" ht="12.75">
      <c r="A47" s="1" t="s">
        <v>70</v>
      </c>
      <c r="B47" s="1" t="s">
        <v>31</v>
      </c>
      <c r="C47" s="1" t="s">
        <v>249</v>
      </c>
      <c r="D47" s="2">
        <v>67955800</v>
      </c>
      <c r="E47" s="13">
        <v>72.68</v>
      </c>
      <c r="F47" s="2">
        <v>935000</v>
      </c>
      <c r="G47" s="4">
        <f t="shared" si="1"/>
        <v>0.012784612353347822</v>
      </c>
    </row>
    <row r="48" spans="1:7" ht="12.75">
      <c r="A48" s="1" t="s">
        <v>402</v>
      </c>
      <c r="B48" s="1" t="s">
        <v>185</v>
      </c>
      <c r="C48" s="1" t="s">
        <v>186</v>
      </c>
      <c r="D48" s="2">
        <v>109314600</v>
      </c>
      <c r="E48" s="13">
        <v>26.76</v>
      </c>
      <c r="F48" s="2">
        <v>4085000</v>
      </c>
      <c r="G48" s="4">
        <f t="shared" si="1"/>
        <v>0.020565496772332544</v>
      </c>
    </row>
    <row r="49" spans="1:7" ht="12.75">
      <c r="A49" s="1" t="s">
        <v>470</v>
      </c>
      <c r="B49" s="1" t="s">
        <v>471</v>
      </c>
      <c r="C49" s="1" t="s">
        <v>472</v>
      </c>
      <c r="D49" s="2">
        <v>31322350</v>
      </c>
      <c r="E49" s="13">
        <v>169.31</v>
      </c>
      <c r="F49" s="2">
        <v>185000</v>
      </c>
      <c r="G49" s="4">
        <f t="shared" si="1"/>
        <v>0.005892714128093322</v>
      </c>
    </row>
    <row r="50" spans="1:7" ht="12.75">
      <c r="A50" s="1" t="s">
        <v>216</v>
      </c>
      <c r="B50" s="1" t="s">
        <v>217</v>
      </c>
      <c r="C50" s="1" t="s">
        <v>263</v>
      </c>
      <c r="D50" s="2">
        <v>140375650</v>
      </c>
      <c r="E50" s="13">
        <v>257.57</v>
      </c>
      <c r="F50" s="2">
        <v>545000</v>
      </c>
      <c r="G50" s="4">
        <f t="shared" si="1"/>
        <v>0.026409052194209033</v>
      </c>
    </row>
    <row r="51" spans="1:7" ht="12.75">
      <c r="A51" s="1" t="s">
        <v>382</v>
      </c>
      <c r="B51" s="1" t="s">
        <v>383</v>
      </c>
      <c r="C51" s="1" t="s">
        <v>384</v>
      </c>
      <c r="D51" s="2">
        <v>109890550</v>
      </c>
      <c r="E51" s="13">
        <v>184.69</v>
      </c>
      <c r="F51" s="2">
        <v>595000</v>
      </c>
      <c r="G51" s="4">
        <f t="shared" si="1"/>
        <v>0.020673850989116255</v>
      </c>
    </row>
    <row r="52" spans="1:7" ht="12.75">
      <c r="A52" s="1" t="s">
        <v>128</v>
      </c>
      <c r="B52" s="1" t="s">
        <v>129</v>
      </c>
      <c r="C52" s="1" t="s">
        <v>130</v>
      </c>
      <c r="D52" s="2">
        <v>74795500</v>
      </c>
      <c r="E52" s="13">
        <v>230.14</v>
      </c>
      <c r="F52" s="2">
        <v>325000</v>
      </c>
      <c r="G52" s="4">
        <f t="shared" si="1"/>
        <v>0.014071373941221014</v>
      </c>
    </row>
    <row r="53" spans="1:7" ht="12.75">
      <c r="A53" s="1" t="s">
        <v>99</v>
      </c>
      <c r="B53" s="1" t="s">
        <v>100</v>
      </c>
      <c r="C53" s="1" t="s">
        <v>265</v>
      </c>
      <c r="D53" s="2">
        <v>60665100</v>
      </c>
      <c r="E53" s="13">
        <v>319.29</v>
      </c>
      <c r="F53" s="2">
        <v>190000</v>
      </c>
      <c r="G53" s="4">
        <f t="shared" si="1"/>
        <v>0.011413003553443282</v>
      </c>
    </row>
    <row r="54" spans="1:7" ht="12.75">
      <c r="A54" s="1" t="s">
        <v>370</v>
      </c>
      <c r="B54" s="1" t="s">
        <v>371</v>
      </c>
      <c r="C54" s="1" t="s">
        <v>372</v>
      </c>
      <c r="D54" s="2">
        <v>41578750</v>
      </c>
      <c r="E54" s="13">
        <v>44.95</v>
      </c>
      <c r="F54" s="2">
        <v>925000</v>
      </c>
      <c r="G54" s="4">
        <f t="shared" si="1"/>
        <v>0.007822263896337925</v>
      </c>
    </row>
    <row r="55" spans="1:7" ht="12.75">
      <c r="A55" s="1" t="s">
        <v>467</v>
      </c>
      <c r="B55" s="1" t="s">
        <v>468</v>
      </c>
      <c r="C55" s="1" t="s">
        <v>469</v>
      </c>
      <c r="D55" s="2">
        <v>68153400</v>
      </c>
      <c r="E55" s="13">
        <v>18.03</v>
      </c>
      <c r="F55" s="2">
        <v>3780000</v>
      </c>
      <c r="G55" s="4">
        <f t="shared" si="1"/>
        <v>0.012821787096357565</v>
      </c>
    </row>
    <row r="56" spans="1:7" ht="12.75">
      <c r="A56" s="1" t="s">
        <v>313</v>
      </c>
      <c r="B56" s="1" t="s">
        <v>314</v>
      </c>
      <c r="C56" s="1" t="s">
        <v>315</v>
      </c>
      <c r="D56" s="2">
        <v>151122000</v>
      </c>
      <c r="E56" s="13">
        <v>113.2</v>
      </c>
      <c r="F56" s="2">
        <v>1335000</v>
      </c>
      <c r="G56" s="4">
        <f t="shared" si="1"/>
        <v>0.028430776888251328</v>
      </c>
    </row>
    <row r="57" spans="1:7" ht="12.75">
      <c r="A57" s="1" t="s">
        <v>179</v>
      </c>
      <c r="B57" s="1" t="s">
        <v>180</v>
      </c>
      <c r="C57" s="1" t="s">
        <v>266</v>
      </c>
      <c r="D57" s="2">
        <v>78739500</v>
      </c>
      <c r="E57" s="13">
        <v>224.97</v>
      </c>
      <c r="F57" s="2">
        <v>350000</v>
      </c>
      <c r="G57" s="4">
        <f t="shared" si="1"/>
        <v>0.014813363751091603</v>
      </c>
    </row>
    <row r="58" spans="1:7" ht="12.75">
      <c r="A58" s="1" t="s">
        <v>403</v>
      </c>
      <c r="B58" s="1" t="s">
        <v>108</v>
      </c>
      <c r="C58" s="1" t="s">
        <v>294</v>
      </c>
      <c r="D58" s="2">
        <v>141872050</v>
      </c>
      <c r="E58" s="13">
        <v>64.93</v>
      </c>
      <c r="F58" s="2">
        <v>2185000</v>
      </c>
      <c r="G58" s="4">
        <f t="shared" si="1"/>
        <v>0.026690571857365814</v>
      </c>
    </row>
    <row r="59" spans="1:7" ht="12.75">
      <c r="A59" s="1" t="s">
        <v>202</v>
      </c>
      <c r="B59" s="1" t="s">
        <v>203</v>
      </c>
      <c r="C59" s="1" t="s">
        <v>204</v>
      </c>
      <c r="D59" s="2">
        <v>77396550</v>
      </c>
      <c r="E59" s="13">
        <v>469.07</v>
      </c>
      <c r="F59" s="2">
        <v>165000</v>
      </c>
      <c r="G59" s="4">
        <f t="shared" si="1"/>
        <v>0.014560712834467438</v>
      </c>
    </row>
    <row r="60" spans="1:7" ht="12.75">
      <c r="A60" s="1" t="s">
        <v>205</v>
      </c>
      <c r="B60" s="1" t="s">
        <v>206</v>
      </c>
      <c r="C60" s="1" t="s">
        <v>267</v>
      </c>
      <c r="D60" s="2">
        <v>81496900</v>
      </c>
      <c r="E60" s="13">
        <v>161.38</v>
      </c>
      <c r="F60" s="2">
        <v>505000</v>
      </c>
      <c r="G60" s="4">
        <f t="shared" si="1"/>
        <v>0.015332116971613198</v>
      </c>
    </row>
    <row r="61" spans="1:7" ht="12.75">
      <c r="A61" s="1" t="s">
        <v>373</v>
      </c>
      <c r="B61" s="1" t="s">
        <v>374</v>
      </c>
      <c r="C61" s="1" t="s">
        <v>375</v>
      </c>
      <c r="D61" s="2">
        <v>66157500</v>
      </c>
      <c r="E61" s="13">
        <v>176.42</v>
      </c>
      <c r="F61" s="2">
        <v>375000</v>
      </c>
      <c r="G61" s="4">
        <f t="shared" si="1"/>
        <v>0.01244629585357848</v>
      </c>
    </row>
    <row r="62" spans="1:7" ht="12.75">
      <c r="A62" s="1" t="s">
        <v>64</v>
      </c>
      <c r="B62" s="1" t="s">
        <v>65</v>
      </c>
      <c r="C62" s="1" t="s">
        <v>391</v>
      </c>
      <c r="D62" s="2">
        <v>135319100</v>
      </c>
      <c r="E62" s="13">
        <v>342.58</v>
      </c>
      <c r="F62" s="2">
        <v>395000</v>
      </c>
      <c r="G62" s="4">
        <f t="shared" si="1"/>
        <v>0.025457756917053573</v>
      </c>
    </row>
    <row r="63" spans="1:7" ht="12.75">
      <c r="A63" s="1" t="s">
        <v>477</v>
      </c>
      <c r="B63" s="1" t="s">
        <v>478</v>
      </c>
      <c r="C63" s="1" t="s">
        <v>479</v>
      </c>
      <c r="D63" s="2">
        <v>49423500</v>
      </c>
      <c r="E63" s="13">
        <v>235.35</v>
      </c>
      <c r="F63" s="2">
        <v>210000</v>
      </c>
      <c r="G63" s="4">
        <f t="shared" si="1"/>
        <v>0.00929810683776346</v>
      </c>
    </row>
    <row r="64" spans="1:7" ht="12.75">
      <c r="A64" s="1" t="s">
        <v>190</v>
      </c>
      <c r="B64" s="1" t="s">
        <v>191</v>
      </c>
      <c r="C64" s="1" t="s">
        <v>192</v>
      </c>
      <c r="D64" s="2">
        <v>150597000</v>
      </c>
      <c r="E64" s="13">
        <v>167.33</v>
      </c>
      <c r="F64" s="2">
        <v>900000</v>
      </c>
      <c r="G64" s="4">
        <f t="shared" si="1"/>
        <v>0.028332007960720378</v>
      </c>
    </row>
    <row r="65" spans="1:7" ht="12.75">
      <c r="A65" s="1" t="s">
        <v>295</v>
      </c>
      <c r="B65" s="1" t="s">
        <v>296</v>
      </c>
      <c r="C65" s="1" t="s">
        <v>297</v>
      </c>
      <c r="D65" s="2">
        <v>80008500</v>
      </c>
      <c r="E65" s="13">
        <v>111.9</v>
      </c>
      <c r="F65" s="2">
        <v>715000</v>
      </c>
      <c r="G65" s="4">
        <f t="shared" si="1"/>
        <v>0.015052102358780696</v>
      </c>
    </row>
    <row r="66" spans="1:7" ht="12.75">
      <c r="A66" s="1" t="s">
        <v>22</v>
      </c>
      <c r="B66" s="1" t="s">
        <v>23</v>
      </c>
      <c r="C66" s="1" t="s">
        <v>92</v>
      </c>
      <c r="D66" s="2">
        <f>5470.43+19994529.59</f>
        <v>20000000.02</v>
      </c>
      <c r="E66" s="13">
        <v>1</v>
      </c>
      <c r="F66" s="2">
        <f>5470.43+19994529.59</f>
        <v>20000000.02</v>
      </c>
      <c r="G66" s="4">
        <f t="shared" si="1"/>
        <v>0.0037626258144654126</v>
      </c>
    </row>
    <row r="67" spans="1:7" ht="12.75">
      <c r="A67" s="1" t="s">
        <v>291</v>
      </c>
      <c r="B67" s="1" t="s">
        <v>292</v>
      </c>
      <c r="C67" s="1" t="s">
        <v>293</v>
      </c>
      <c r="D67" s="2">
        <v>80884530.02</v>
      </c>
      <c r="E67" s="13">
        <v>1</v>
      </c>
      <c r="F67" s="2">
        <v>80884530.02</v>
      </c>
      <c r="G67" s="4">
        <f t="shared" si="1"/>
        <v>0.015216911016990818</v>
      </c>
    </row>
    <row r="68" ht="12.75">
      <c r="A68"/>
    </row>
    <row r="69" ht="12.75">
      <c r="A69"/>
    </row>
    <row r="70" spans="1:7" ht="12.75">
      <c r="A70"/>
      <c r="D70" s="2">
        <f>SUM(D3:D69)</f>
        <v>5315436880.040001</v>
      </c>
      <c r="G70" s="10">
        <f>SUM(G3:G69)</f>
        <v>1</v>
      </c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0.2812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0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9" t="s">
        <v>90</v>
      </c>
      <c r="B1" s="6" t="s">
        <v>154</v>
      </c>
      <c r="C1"/>
      <c r="D1"/>
      <c r="E1"/>
      <c r="F1"/>
      <c r="G1"/>
    </row>
    <row r="2" spans="1:7" s="8" customFormat="1" ht="26.25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111</v>
      </c>
      <c r="B3" s="1" t="s">
        <v>112</v>
      </c>
      <c r="C3" s="1" t="s">
        <v>113</v>
      </c>
      <c r="D3" s="2">
        <v>232470</v>
      </c>
      <c r="E3" s="3">
        <v>66.42</v>
      </c>
      <c r="F3" s="2">
        <v>3500</v>
      </c>
      <c r="G3" s="4">
        <f aca="true" t="shared" si="0" ref="G3:G29">D3/D$33</f>
        <v>0.03462169537540976</v>
      </c>
    </row>
    <row r="4" spans="1:7" ht="12.75">
      <c r="A4" s="1" t="s">
        <v>79</v>
      </c>
      <c r="B4" s="1" t="s">
        <v>42</v>
      </c>
      <c r="C4" s="1" t="s">
        <v>101</v>
      </c>
      <c r="D4" s="2">
        <v>345520</v>
      </c>
      <c r="E4" s="3">
        <v>61.7</v>
      </c>
      <c r="F4" s="2">
        <v>5600</v>
      </c>
      <c r="G4" s="4">
        <f t="shared" si="0"/>
        <v>0.051458201858784275</v>
      </c>
    </row>
    <row r="5" spans="1:7" ht="12.75">
      <c r="A5" s="1" t="s">
        <v>131</v>
      </c>
      <c r="B5" s="1" t="s">
        <v>132</v>
      </c>
      <c r="C5" s="1" t="s">
        <v>133</v>
      </c>
      <c r="D5" s="2">
        <v>225856</v>
      </c>
      <c r="E5" s="3">
        <v>141.16</v>
      </c>
      <c r="F5" s="2">
        <v>1600</v>
      </c>
      <c r="G5" s="4">
        <f t="shared" si="0"/>
        <v>0.03363667411153502</v>
      </c>
    </row>
    <row r="6" spans="1:7" ht="12.75">
      <c r="A6" s="1" t="s">
        <v>86</v>
      </c>
      <c r="B6" s="1" t="s">
        <v>87</v>
      </c>
      <c r="C6" s="1" t="s">
        <v>102</v>
      </c>
      <c r="D6" s="2">
        <v>404040</v>
      </c>
      <c r="E6" s="3">
        <v>144.3</v>
      </c>
      <c r="F6" s="2">
        <v>2800</v>
      </c>
      <c r="G6" s="4">
        <f t="shared" si="0"/>
        <v>0.060173569920766376</v>
      </c>
    </row>
    <row r="7" spans="1:7" ht="12.75">
      <c r="A7" s="1" t="s">
        <v>114</v>
      </c>
      <c r="B7" s="1" t="s">
        <v>115</v>
      </c>
      <c r="C7" s="1" t="s">
        <v>116</v>
      </c>
      <c r="D7" s="2">
        <v>370040</v>
      </c>
      <c r="E7" s="3">
        <v>84.1</v>
      </c>
      <c r="F7" s="2">
        <v>4400</v>
      </c>
      <c r="G7" s="4">
        <f t="shared" si="0"/>
        <v>0.055109958948322914</v>
      </c>
    </row>
    <row r="8" spans="1:7" ht="12.75">
      <c r="A8" s="1" t="s">
        <v>43</v>
      </c>
      <c r="B8" s="1" t="s">
        <v>44</v>
      </c>
      <c r="C8" s="1" t="s">
        <v>45</v>
      </c>
      <c r="D8" s="2">
        <v>143990</v>
      </c>
      <c r="E8" s="3">
        <v>7.7</v>
      </c>
      <c r="F8" s="2">
        <v>18700</v>
      </c>
      <c r="G8" s="4">
        <f t="shared" si="0"/>
        <v>0.021444392468298067</v>
      </c>
    </row>
    <row r="9" spans="1:7" ht="12.75">
      <c r="A9" s="1" t="s">
        <v>163</v>
      </c>
      <c r="B9" s="1" t="s">
        <v>164</v>
      </c>
      <c r="C9" s="1" t="s">
        <v>165</v>
      </c>
      <c r="D9" s="2">
        <v>241345</v>
      </c>
      <c r="E9" s="3">
        <v>51.35</v>
      </c>
      <c r="F9" s="2">
        <v>4700</v>
      </c>
      <c r="G9" s="4">
        <f t="shared" si="0"/>
        <v>0.03594344676895199</v>
      </c>
    </row>
    <row r="10" spans="1:7" ht="12.75">
      <c r="A10" s="1" t="s">
        <v>80</v>
      </c>
      <c r="B10" s="1" t="s">
        <v>61</v>
      </c>
      <c r="C10" s="1" t="s">
        <v>62</v>
      </c>
      <c r="D10" s="2">
        <v>408614</v>
      </c>
      <c r="E10" s="3">
        <v>107.53</v>
      </c>
      <c r="F10" s="2">
        <v>3800</v>
      </c>
      <c r="G10" s="4">
        <f t="shared" si="0"/>
        <v>0.06085477452629451</v>
      </c>
    </row>
    <row r="11" spans="1:7" ht="12.75">
      <c r="A11" s="1" t="s">
        <v>81</v>
      </c>
      <c r="B11" s="1" t="s">
        <v>46</v>
      </c>
      <c r="C11" s="1" t="s">
        <v>47</v>
      </c>
      <c r="D11" s="2">
        <v>363960</v>
      </c>
      <c r="E11" s="3">
        <v>67.4</v>
      </c>
      <c r="F11" s="2">
        <v>5400</v>
      </c>
      <c r="G11" s="4">
        <f t="shared" si="0"/>
        <v>0.05420446616266244</v>
      </c>
    </row>
    <row r="12" spans="1:7" ht="12.75">
      <c r="A12" s="1" t="s">
        <v>145</v>
      </c>
      <c r="B12" s="1" t="s">
        <v>146</v>
      </c>
      <c r="C12" s="1" t="s">
        <v>147</v>
      </c>
      <c r="D12" s="2">
        <v>294520</v>
      </c>
      <c r="E12" s="3">
        <v>73.63</v>
      </c>
      <c r="F12" s="2">
        <v>4000</v>
      </c>
      <c r="G12" s="4">
        <f t="shared" si="0"/>
        <v>0.04386278540011908</v>
      </c>
    </row>
    <row r="13" spans="1:7" ht="12.75">
      <c r="A13" s="1" t="s">
        <v>48</v>
      </c>
      <c r="B13" s="1" t="s">
        <v>49</v>
      </c>
      <c r="C13" s="1" t="s">
        <v>103</v>
      </c>
      <c r="D13" s="2">
        <v>146005.5</v>
      </c>
      <c r="E13" s="3">
        <v>153.69</v>
      </c>
      <c r="F13" s="2">
        <v>950</v>
      </c>
      <c r="G13" s="4">
        <f t="shared" si="0"/>
        <v>0.021744560348149825</v>
      </c>
    </row>
    <row r="14" spans="1:7" ht="12.75">
      <c r="A14" s="1" t="s">
        <v>134</v>
      </c>
      <c r="B14" s="1" t="s">
        <v>135</v>
      </c>
      <c r="C14" s="1" t="s">
        <v>136</v>
      </c>
      <c r="D14" s="2">
        <v>201540</v>
      </c>
      <c r="E14" s="3">
        <v>100.77</v>
      </c>
      <c r="F14" s="2">
        <v>2000</v>
      </c>
      <c r="G14" s="4">
        <f t="shared" si="0"/>
        <v>0.030015298687831045</v>
      </c>
    </row>
    <row r="15" spans="1:7" ht="12.75">
      <c r="A15" s="1" t="s">
        <v>117</v>
      </c>
      <c r="B15" s="1" t="s">
        <v>118</v>
      </c>
      <c r="C15" s="1" t="s">
        <v>119</v>
      </c>
      <c r="D15" s="2">
        <v>167083.5</v>
      </c>
      <c r="E15" s="3">
        <v>72.645</v>
      </c>
      <c r="F15" s="2">
        <v>2300</v>
      </c>
      <c r="G15" s="4">
        <f t="shared" si="0"/>
        <v>0.024883701291595804</v>
      </c>
    </row>
    <row r="16" spans="1:7" ht="12.75">
      <c r="A16" s="1" t="s">
        <v>50</v>
      </c>
      <c r="B16" s="1" t="s">
        <v>51</v>
      </c>
      <c r="C16" s="1" t="s">
        <v>52</v>
      </c>
      <c r="D16" s="2">
        <v>172890</v>
      </c>
      <c r="E16" s="3">
        <v>38.42</v>
      </c>
      <c r="F16" s="2">
        <v>4500</v>
      </c>
      <c r="G16" s="4">
        <f t="shared" si="0"/>
        <v>0.02574846179487501</v>
      </c>
    </row>
    <row r="17" spans="1:7" ht="12.75">
      <c r="A17" s="1" t="s">
        <v>148</v>
      </c>
      <c r="B17" s="1" t="s">
        <v>149</v>
      </c>
      <c r="C17" s="1" t="s">
        <v>150</v>
      </c>
      <c r="D17" s="2">
        <v>267795</v>
      </c>
      <c r="E17" s="3">
        <v>81.15</v>
      </c>
      <c r="F17" s="2">
        <v>3300</v>
      </c>
      <c r="G17" s="4">
        <f t="shared" si="0"/>
        <v>0.03988263824604404</v>
      </c>
    </row>
    <row r="18" spans="1:7" ht="12.75">
      <c r="A18" s="1" t="s">
        <v>53</v>
      </c>
      <c r="B18" s="1" t="s">
        <v>54</v>
      </c>
      <c r="C18" s="1" t="s">
        <v>55</v>
      </c>
      <c r="D18" s="2">
        <v>257224</v>
      </c>
      <c r="E18" s="3">
        <v>16.28</v>
      </c>
      <c r="F18" s="2">
        <v>15800</v>
      </c>
      <c r="G18" s="4">
        <f t="shared" si="0"/>
        <v>0.03830830202281757</v>
      </c>
    </row>
    <row r="19" spans="1:7" ht="12.75">
      <c r="A19" s="1" t="s">
        <v>160</v>
      </c>
      <c r="B19" s="1" t="s">
        <v>161</v>
      </c>
      <c r="C19" s="1" t="s">
        <v>162</v>
      </c>
      <c r="D19" s="2">
        <v>120135</v>
      </c>
      <c r="E19" s="3">
        <v>80.09</v>
      </c>
      <c r="F19" s="2">
        <v>1500</v>
      </c>
      <c r="G19" s="4">
        <f t="shared" si="0"/>
        <v>0.01789167365219104</v>
      </c>
    </row>
    <row r="20" spans="1:7" ht="12.75">
      <c r="A20" s="1" t="s">
        <v>88</v>
      </c>
      <c r="B20" s="1" t="s">
        <v>56</v>
      </c>
      <c r="C20" s="1" t="s">
        <v>104</v>
      </c>
      <c r="D20" s="2">
        <v>216144</v>
      </c>
      <c r="E20" s="3">
        <v>30.02</v>
      </c>
      <c r="F20" s="2">
        <v>7200</v>
      </c>
      <c r="G20" s="4">
        <f t="shared" si="0"/>
        <v>0.03219026853023</v>
      </c>
    </row>
    <row r="21" spans="1:7" ht="12.75">
      <c r="A21" s="1" t="s">
        <v>151</v>
      </c>
      <c r="B21" s="1" t="s">
        <v>152</v>
      </c>
      <c r="C21" s="1" t="s">
        <v>153</v>
      </c>
      <c r="D21" s="2">
        <v>299180</v>
      </c>
      <c r="E21" s="3">
        <v>42.74</v>
      </c>
      <c r="F21" s="2">
        <v>7000</v>
      </c>
      <c r="G21" s="4">
        <f t="shared" si="0"/>
        <v>0.044556797962812804</v>
      </c>
    </row>
    <row r="22" spans="1:7" ht="12.75">
      <c r="A22" s="1" t="s">
        <v>57</v>
      </c>
      <c r="B22" s="1" t="s">
        <v>58</v>
      </c>
      <c r="C22" s="1" t="s">
        <v>105</v>
      </c>
      <c r="D22" s="2">
        <v>335700</v>
      </c>
      <c r="E22" s="3">
        <v>44.76</v>
      </c>
      <c r="F22" s="2">
        <v>7500</v>
      </c>
      <c r="G22" s="4">
        <f t="shared" si="0"/>
        <v>0.049995711866155014</v>
      </c>
    </row>
    <row r="23" spans="1:7" ht="12.75">
      <c r="A23" s="1" t="s">
        <v>89</v>
      </c>
      <c r="B23" s="1" t="s">
        <v>63</v>
      </c>
      <c r="C23" s="1" t="s">
        <v>106</v>
      </c>
      <c r="D23" s="2">
        <v>225018</v>
      </c>
      <c r="E23" s="3">
        <v>41.67</v>
      </c>
      <c r="F23" s="2">
        <v>5400</v>
      </c>
      <c r="G23" s="4">
        <f t="shared" si="0"/>
        <v>0.03351187099403774</v>
      </c>
    </row>
    <row r="24" spans="1:7" ht="12.75">
      <c r="A24" s="1" t="s">
        <v>82</v>
      </c>
      <c r="B24" s="1" t="s">
        <v>59</v>
      </c>
      <c r="C24" s="1" t="s">
        <v>107</v>
      </c>
      <c r="D24" s="2">
        <v>322092</v>
      </c>
      <c r="E24" s="3">
        <v>70.02</v>
      </c>
      <c r="F24" s="2">
        <v>4600</v>
      </c>
      <c r="G24" s="4">
        <f t="shared" si="0"/>
        <v>0.04796907603930176</v>
      </c>
    </row>
    <row r="25" spans="1:7" ht="12.75">
      <c r="A25" s="1" t="s">
        <v>137</v>
      </c>
      <c r="B25" s="1" t="s">
        <v>138</v>
      </c>
      <c r="C25" s="1" t="s">
        <v>139</v>
      </c>
      <c r="D25" s="2">
        <v>322070</v>
      </c>
      <c r="E25" s="3">
        <v>46.01</v>
      </c>
      <c r="F25" s="2">
        <v>7000</v>
      </c>
      <c r="G25" s="4">
        <f t="shared" si="0"/>
        <v>0.047965799585143125</v>
      </c>
    </row>
    <row r="26" spans="1:7" ht="12.75">
      <c r="A26" s="1" t="s">
        <v>140</v>
      </c>
      <c r="B26" s="1" t="s">
        <v>141</v>
      </c>
      <c r="C26" s="1" t="s">
        <v>142</v>
      </c>
      <c r="D26" s="2">
        <v>174699</v>
      </c>
      <c r="E26" s="3">
        <v>83.19</v>
      </c>
      <c r="F26" s="2">
        <v>2100</v>
      </c>
      <c r="G26" s="4">
        <f t="shared" si="0"/>
        <v>0.0260178756845559</v>
      </c>
    </row>
    <row r="27" spans="1:7" ht="12.75">
      <c r="A27" s="1" t="s">
        <v>120</v>
      </c>
      <c r="B27" s="1" t="s">
        <v>121</v>
      </c>
      <c r="C27" s="1" t="s">
        <v>122</v>
      </c>
      <c r="D27" s="2">
        <v>215900</v>
      </c>
      <c r="E27" s="3">
        <v>127</v>
      </c>
      <c r="F27" s="2">
        <v>1700</v>
      </c>
      <c r="G27" s="4">
        <f t="shared" si="0"/>
        <v>0.03215392967501599</v>
      </c>
    </row>
    <row r="28" spans="1:7" ht="12.75">
      <c r="A28" s="1" t="s">
        <v>24</v>
      </c>
      <c r="B28" s="1" t="s">
        <v>25</v>
      </c>
      <c r="C28" s="1" t="s">
        <v>26</v>
      </c>
      <c r="D28" s="2">
        <v>178251.02</v>
      </c>
      <c r="E28" s="3">
        <v>1</v>
      </c>
      <c r="F28" s="2">
        <v>178251.02</v>
      </c>
      <c r="G28" s="4">
        <f t="shared" si="0"/>
        <v>0.026546877080036446</v>
      </c>
    </row>
    <row r="29" spans="1:7" ht="12.75">
      <c r="A29" s="1" t="s">
        <v>22</v>
      </c>
      <c r="B29" s="1" t="s">
        <v>23</v>
      </c>
      <c r="C29" s="1" t="s">
        <v>92</v>
      </c>
      <c r="D29" s="2">
        <v>62493.84</v>
      </c>
      <c r="E29" s="3">
        <v>1</v>
      </c>
      <c r="F29" s="2">
        <v>62493.84</v>
      </c>
      <c r="G29" s="4">
        <f t="shared" si="0"/>
        <v>0.009307190998062535</v>
      </c>
    </row>
    <row r="30" spans="2:7" ht="12.75">
      <c r="B30" s="1"/>
      <c r="C30" s="1"/>
      <c r="D30" s="2"/>
      <c r="E30" s="3"/>
      <c r="F30" s="2"/>
      <c r="G30" s="4"/>
    </row>
    <row r="31" spans="2:7" ht="12.75">
      <c r="B31" s="1"/>
      <c r="C31" s="1"/>
      <c r="D31" s="2"/>
      <c r="E31" s="3"/>
      <c r="F31" s="2"/>
      <c r="G31" s="4"/>
    </row>
    <row r="32" spans="2:7" ht="12.75">
      <c r="B32" s="1"/>
      <c r="C32" s="1"/>
      <c r="D32" s="2"/>
      <c r="E32" s="3"/>
      <c r="F32" s="2"/>
      <c r="G32" s="4"/>
    </row>
    <row r="33" spans="1:7" ht="12.75">
      <c r="A33"/>
      <c r="D33" s="2">
        <f>SUM(D3:D32)</f>
        <v>6714575.859999999</v>
      </c>
      <c r="E33" s="3"/>
      <c r="F33" s="2"/>
      <c r="G33" s="4">
        <f>SUM(G3:G32)</f>
        <v>1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 Investments</dc:creator>
  <cp:keywords/>
  <dc:description/>
  <cp:lastModifiedBy>Cameron O'Connell</cp:lastModifiedBy>
  <cp:lastPrinted>2008-02-01T20:07:33Z</cp:lastPrinted>
  <dcterms:created xsi:type="dcterms:W3CDTF">2008-02-01T19:11:18Z</dcterms:created>
  <dcterms:modified xsi:type="dcterms:W3CDTF">2023-03-01T15:53:33Z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