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4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RMORROW\My Documents\Champlain\CIP MF Holdings\"/>
    </mc:Choice>
  </mc:AlternateContent>
  <xr:revisionPtr revIDLastSave="0" documentId="13_ncr:1_{0B39D9C7-77D8-43F7-9E46-C45CEB8C8C9A}" xr6:coauthVersionLast="47" xr6:coauthVersionMax="47" xr10:uidLastSave="{00000000-0000-0000-0000-000000000000}"/>
  <bookViews>
    <workbookView xWindow="-28920" yWindow="-120" windowWidth="29040" windowHeight="15840" activeTab="2" xr2:uid="{2AAED690-0318-41DC-92AD-4ABB99B726A6}"/>
  </bookViews>
  <sheets>
    <sheet name="Small Company" sheetId="1" r:id="rId1"/>
    <sheet name="Mid Cap" sheetId="2" r:id="rId2"/>
    <sheet name="Strategic Focus" sheetId="4" r:id="rId3"/>
    <sheet name="Focused Large Cap Value" sheetId="3" state="hidden" r:id="rId4"/>
  </sheets>
  <externalReferences>
    <externalReference r:id="rId5"/>
  </externalReferences>
  <definedNames>
    <definedName name="_xlnm._FilterDatabase" localSheetId="3" hidden="1">'Focused Large Cap Value'!#REF!</definedName>
    <definedName name="_xlnm._FilterDatabase" localSheetId="1" hidden="1">'Mid Cap'!#REF!</definedName>
    <definedName name="_xlnm._FilterDatabase" localSheetId="0" hidden="1">'Small Company'!#REF!</definedName>
    <definedName name="_xlnm._FilterDatabase" localSheetId="2" hidden="1">'Strategic Focus'!#REF!</definedName>
    <definedName name="_xlnm.Print_Area" localSheetId="3">'Focused Large Cap Value'!$A$1:$G$27</definedName>
    <definedName name="_xlnm.Print_Area" localSheetId="1">'Mid Cap'!$A$1:$G$36</definedName>
    <definedName name="_xlnm.Print_Area" localSheetId="0">'Small Company'!$A$1:$G$40</definedName>
    <definedName name="_xlnm.Print_Area" localSheetId="2">'Strategic Focus'!$A$1:$G$24</definedName>
    <definedName name="_xlnm.Print_Titles" localSheetId="3">'Focused Large Cap Value'!$1:$2</definedName>
    <definedName name="_xlnm.Print_Titles" localSheetId="1">'Mid Cap'!$1:$2</definedName>
    <definedName name="_xlnm.Print_Titles" localSheetId="0">'Small Company'!$1:$2</definedName>
    <definedName name="_xlnm.Print_Titles" localSheetId="2">'Strategic Focus'!$1:$2</definedName>
    <definedName name="SP0_ACCOUNT" localSheetId="3">'Focused Large Cap Value'!#REF!</definedName>
    <definedName name="SP0_ACCOUNT" localSheetId="1">'Mid Cap'!#REF!</definedName>
    <definedName name="SP0_ACCOUNT" localSheetId="0">'Small Company'!#REF!</definedName>
    <definedName name="SP0_ACCOUNT" localSheetId="2">'Strategic Focus'!#REF!</definedName>
    <definedName name="SP0_ACCOUNT">'[1]Security Distribution'!$E$2</definedName>
    <definedName name="SP0_F1ITEM" localSheetId="3">'Focused Large Cap Value'!#REF!</definedName>
    <definedName name="SP0_F1ITEM" localSheetId="1">'Mid Cap'!#REF!</definedName>
    <definedName name="SP0_F1ITEM" localSheetId="0">'Small Company'!#REF!</definedName>
    <definedName name="SP0_F1ITEM" localSheetId="2">'Strategic Focus'!#REF!</definedName>
    <definedName name="SP0_F1ITEM">'[1]Security Distribution'!$H$2</definedName>
    <definedName name="SP0_F1OPER" localSheetId="3">'Focused Large Cap Value'!#REF!</definedName>
    <definedName name="SP0_F1OPER" localSheetId="1">'Mid Cap'!#REF!</definedName>
    <definedName name="SP0_F1OPER" localSheetId="0">'Small Company'!#REF!</definedName>
    <definedName name="SP0_F1OPER" localSheetId="2">'Strategic Focus'!#REF!</definedName>
    <definedName name="SP0_F1OPER">'[1]Security Distribution'!$I$2</definedName>
    <definedName name="SP0_F1VALUE" localSheetId="3">'Focused Large Cap Value'!#REF!</definedName>
    <definedName name="SP0_F1VALUE" localSheetId="1">'Mid Cap'!#REF!</definedName>
    <definedName name="SP0_F1VALUE" localSheetId="0">'Small Company'!#REF!</definedName>
    <definedName name="SP0_F1VALUE" localSheetId="2">'Strategic Focus'!#REF!</definedName>
    <definedName name="SP0_F1VALUE">'[1]Security Distribution'!$J$2</definedName>
    <definedName name="SP0_F2ITEM" localSheetId="3">'Focused Large Cap Value'!#REF!</definedName>
    <definedName name="SP0_F2ITEM" localSheetId="1">'Mid Cap'!#REF!</definedName>
    <definedName name="SP0_F2ITEM" localSheetId="0">'Small Company'!#REF!</definedName>
    <definedName name="SP0_F2ITEM" localSheetId="2">'Strategic Focus'!#REF!</definedName>
    <definedName name="SP0_F2ITEM">'[1]Security Distribution'!$H$3</definedName>
    <definedName name="SP0_F2OPER" localSheetId="3">'Focused Large Cap Value'!#REF!</definedName>
    <definedName name="SP0_F2OPER" localSheetId="1">'Mid Cap'!#REF!</definedName>
    <definedName name="SP0_F2OPER" localSheetId="0">'Small Company'!#REF!</definedName>
    <definedName name="SP0_F2OPER" localSheetId="2">'Strategic Focus'!#REF!</definedName>
    <definedName name="SP0_F2OPER">'[1]Security Distribution'!$I$3</definedName>
    <definedName name="SP0_F2VALUE" localSheetId="3">'Focused Large Cap Value'!#REF!</definedName>
    <definedName name="SP0_F2VALUE" localSheetId="1">'Mid Cap'!#REF!</definedName>
    <definedName name="SP0_F2VALUE" localSheetId="0">'Small Company'!#REF!</definedName>
    <definedName name="SP0_F2VALUE" localSheetId="2">'Strategic Focus'!#REF!</definedName>
    <definedName name="SP0_F2VALUE">'[1]Security Distribution'!$J$3</definedName>
    <definedName name="SP0_F3ITEM" localSheetId="3">'Focused Large Cap Value'!#REF!</definedName>
    <definedName name="SP0_F3ITEM" localSheetId="1">'Mid Cap'!#REF!</definedName>
    <definedName name="SP0_F3ITEM" localSheetId="0">'Small Company'!#REF!</definedName>
    <definedName name="SP0_F3ITEM" localSheetId="2">'Strategic Focus'!#REF!</definedName>
    <definedName name="SP0_F3ITEM">'[1]Security Distribution'!$H$4</definedName>
    <definedName name="SP0_F3OPER" localSheetId="3">'Focused Large Cap Value'!#REF!</definedName>
    <definedName name="SP0_F3OPER" localSheetId="1">'Mid Cap'!#REF!</definedName>
    <definedName name="SP0_F3OPER" localSheetId="0">'Small Company'!#REF!</definedName>
    <definedName name="SP0_F3OPER" localSheetId="2">'Strategic Focus'!#REF!</definedName>
    <definedName name="SP0_F3OPER">'[1]Security Distribution'!$I$4</definedName>
    <definedName name="SP0_F3VALUE" localSheetId="3">'Focused Large Cap Value'!#REF!</definedName>
    <definedName name="SP0_F3VALUE" localSheetId="1">'Mid Cap'!#REF!</definedName>
    <definedName name="SP0_F3VALUE" localSheetId="0">'Small Company'!#REF!</definedName>
    <definedName name="SP0_F3VALUE" localSheetId="2">'Strategic Focus'!#REF!</definedName>
    <definedName name="SP0_F3VALUE">'[1]Security Distribution'!$J$4</definedName>
    <definedName name="SP0_F4ITEM" localSheetId="3">'Focused Large Cap Value'!#REF!</definedName>
    <definedName name="SP0_F4ITEM" localSheetId="1">'Mid Cap'!#REF!</definedName>
    <definedName name="SP0_F4ITEM" localSheetId="0">'Small Company'!#REF!</definedName>
    <definedName name="SP0_F4ITEM" localSheetId="2">'Strategic Focus'!#REF!</definedName>
    <definedName name="SP0_F4ITEM">'[1]Security Distribution'!$H$5</definedName>
    <definedName name="SP0_F4OPER" localSheetId="3">'Focused Large Cap Value'!#REF!</definedName>
    <definedName name="SP0_F4OPER" localSheetId="1">'Mid Cap'!#REF!</definedName>
    <definedName name="SP0_F4OPER" localSheetId="0">'Small Company'!#REF!</definedName>
    <definedName name="SP0_F4OPER" localSheetId="2">'Strategic Focus'!#REF!</definedName>
    <definedName name="SP0_F4OPER">'[1]Security Distribution'!$I$5</definedName>
    <definedName name="SP0_F4VALUE" localSheetId="3">'Focused Large Cap Value'!#REF!</definedName>
    <definedName name="SP0_F4VALUE" localSheetId="1">'Mid Cap'!#REF!</definedName>
    <definedName name="SP0_F4VALUE" localSheetId="0">'Small Company'!#REF!</definedName>
    <definedName name="SP0_F4VALUE" localSheetId="2">'Strategic Focus'!#REF!</definedName>
    <definedName name="SP0_F4VALUE">'[1]Security Distribution'!$J$5</definedName>
    <definedName name="SP0_F5ITEM" localSheetId="3">'Focused Large Cap Value'!#REF!</definedName>
    <definedName name="SP0_F5ITEM" localSheetId="1">'Mid Cap'!#REF!</definedName>
    <definedName name="SP0_F5ITEM" localSheetId="0">'Small Company'!#REF!</definedName>
    <definedName name="SP0_F5ITEM" localSheetId="2">'Strategic Focus'!#REF!</definedName>
    <definedName name="SP0_F5ITEM">'[1]Security Distribution'!$H$6</definedName>
    <definedName name="SP0_F5OPER" localSheetId="3">'Focused Large Cap Value'!#REF!</definedName>
    <definedName name="SP0_F5OPER" localSheetId="1">'Mid Cap'!#REF!</definedName>
    <definedName name="SP0_F5OPER" localSheetId="0">'Small Company'!#REF!</definedName>
    <definedName name="SP0_F5OPER" localSheetId="2">'Strategic Focus'!#REF!</definedName>
    <definedName name="SP0_F5OPER">'[1]Security Distribution'!$I$6</definedName>
    <definedName name="SP0_F5VALUE" localSheetId="3">'Focused Large Cap Value'!#REF!</definedName>
    <definedName name="SP0_F5VALUE" localSheetId="1">'Mid Cap'!#REF!</definedName>
    <definedName name="SP0_F5VALUE" localSheetId="0">'Small Company'!#REF!</definedName>
    <definedName name="SP0_F5VALUE" localSheetId="2">'Strategic Focus'!#REF!</definedName>
    <definedName name="SP0_F5VALUE">'[1]Security Distribution'!$J$6</definedName>
    <definedName name="SP0_OPERATOR" localSheetId="3">'Focused Large Cap Value'!#REF!</definedName>
    <definedName name="SP0_OPERATOR" localSheetId="1">'Mid Cap'!#REF!</definedName>
    <definedName name="SP0_OPERATOR" localSheetId="0">'Small Company'!#REF!</definedName>
    <definedName name="SP0_OPERATOR" localSheetId="2">'Strategic Focus'!#REF!</definedName>
    <definedName name="SP0_OPERATOR">'[1]Security Distribution'!$B$4</definedName>
    <definedName name="SP0_REGION" localSheetId="3">'Focused Large Cap Value'!#REF!</definedName>
    <definedName name="SP0_REGION" localSheetId="1">'Mid Cap'!#REF!</definedName>
    <definedName name="SP0_REGION" localSheetId="0">'Small Company'!#REF!</definedName>
    <definedName name="SP0_REGION" localSheetId="2">'Strategic Focus'!#REF!</definedName>
    <definedName name="SP0_REGION">'[1]Security Distribution'!$B$3</definedName>
    <definedName name="SP0_REQDATE" localSheetId="3">'Focused Large Cap Value'!#REF!</definedName>
    <definedName name="SP0_REQDATE" localSheetId="1">'Mid Cap'!#REF!</definedName>
    <definedName name="SP0_REQDATE" localSheetId="0">'Small Company'!#REF!</definedName>
    <definedName name="SP0_REQDATE" localSheetId="2">'Strategic Focus'!#REF!</definedName>
    <definedName name="SP0_REQDATE">'[1]Security Distribution'!$E$3</definedName>
    <definedName name="SP0_SCTYONLY" localSheetId="3">'Focused Large Cap Value'!#REF!</definedName>
    <definedName name="SP0_SCTYONLY" localSheetId="1">'Mid Cap'!#REF!</definedName>
    <definedName name="SP0_SCTYONLY" localSheetId="0">'Small Company'!#REF!</definedName>
    <definedName name="SP0_SCTYONLY" localSheetId="2">'Strategic Focus'!#REF!</definedName>
    <definedName name="SP0_SCTYONLY">'[1]Security Distribution'!$E$4</definedName>
    <definedName name="SP1_ACCOUNT">#REF!</definedName>
    <definedName name="SP1_DATETYPE">#REF!</definedName>
    <definedName name="SP1_F1ITEM">#REF!</definedName>
    <definedName name="SP1_F1OPER">#REF!</definedName>
    <definedName name="SP1_F1VALUE">#REF!</definedName>
    <definedName name="SP1_F2ITEM">#REF!</definedName>
    <definedName name="SP1_F2OPER">#REF!</definedName>
    <definedName name="SP1_F2VALUE">#REF!</definedName>
    <definedName name="SP1_F3ITEM">#REF!</definedName>
    <definedName name="SP1_F3OPER">#REF!</definedName>
    <definedName name="SP1_F3VALUE">#REF!</definedName>
    <definedName name="SP1_F4ITEM">#REF!</definedName>
    <definedName name="SP1_F4OPER">#REF!</definedName>
    <definedName name="SP1_F4VALUE">#REF!</definedName>
    <definedName name="SP1_F5ITEM">#REF!</definedName>
    <definedName name="SP1_F5OPER">#REF!</definedName>
    <definedName name="SP1_F5VALUE">#REF!</definedName>
    <definedName name="SP1_FROMDATE">#REF!</definedName>
    <definedName name="SP1_OPERATOR">#REF!</definedName>
    <definedName name="SP1_POSITIONS">#REF!</definedName>
    <definedName name="SP1_REGION">#REF!</definedName>
    <definedName name="SP1_TODATE">#REF!</definedName>
    <definedName name="SP2_ACCOUNT">#REF!</definedName>
    <definedName name="SP2_CLASSOFSHARES">#REF!</definedName>
    <definedName name="SP2_F1ITEM">#REF!</definedName>
    <definedName name="SP2_F1OPER">#REF!</definedName>
    <definedName name="SP2_F1VALUE">#REF!</definedName>
    <definedName name="SP2_F2ITEM">#REF!</definedName>
    <definedName name="SP2_F2OPER">#REF!</definedName>
    <definedName name="SP2_F2VALUE">#REF!</definedName>
    <definedName name="SP2_F3ITEM">#REF!</definedName>
    <definedName name="SP2_F3OPER">#REF!</definedName>
    <definedName name="SP2_F3VALUE">#REF!</definedName>
    <definedName name="SP2_F4ITEM">#REF!</definedName>
    <definedName name="SP2_F4OPER">#REF!</definedName>
    <definedName name="SP2_F4VALUE">#REF!</definedName>
    <definedName name="SP2_F5ITEM">#REF!</definedName>
    <definedName name="SP2_F5OPER">#REF!</definedName>
    <definedName name="SP2_F5VALUE">#REF!</definedName>
    <definedName name="SP2_OPERATOR">#REF!</definedName>
    <definedName name="SP2_PERIODS">#REF!</definedName>
    <definedName name="SP2_PERIODTYPE">#REF!</definedName>
    <definedName name="SP2_REGION">#REF!</definedName>
    <definedName name="SP2_REQD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4" l="1"/>
  <c r="G27" i="4" s="1"/>
  <c r="D77" i="2"/>
  <c r="G18" i="2" s="1"/>
  <c r="D83" i="1"/>
  <c r="G68" i="1" s="1"/>
  <c r="D33" i="3"/>
  <c r="G8" i="3" s="1"/>
  <c r="G29" i="4" l="1"/>
  <c r="G12" i="4"/>
  <c r="G7" i="4"/>
  <c r="G13" i="4"/>
  <c r="G21" i="4"/>
  <c r="G8" i="4"/>
  <c r="G26" i="4"/>
  <c r="G11" i="4"/>
  <c r="G18" i="4"/>
  <c r="G25" i="4"/>
  <c r="G4" i="4"/>
  <c r="G20" i="4"/>
  <c r="G3" i="4"/>
  <c r="G14" i="4"/>
  <c r="G23" i="4"/>
  <c r="G15" i="4"/>
  <c r="G22" i="4"/>
  <c r="G28" i="4"/>
  <c r="G24" i="4"/>
  <c r="G9" i="4"/>
  <c r="G6" i="4"/>
  <c r="G19" i="4"/>
  <c r="G16" i="4"/>
  <c r="G10" i="4"/>
  <c r="G5" i="4"/>
  <c r="G17" i="4"/>
  <c r="G80" i="1"/>
  <c r="G29" i="1"/>
  <c r="G79" i="1"/>
  <c r="G46" i="1"/>
  <c r="G11" i="1"/>
  <c r="G3" i="1"/>
  <c r="G15" i="1"/>
  <c r="G61" i="1"/>
  <c r="G8" i="1"/>
  <c r="G49" i="1"/>
  <c r="G76" i="1"/>
  <c r="G22" i="1"/>
  <c r="G59" i="1"/>
  <c r="G13" i="1"/>
  <c r="G5" i="1"/>
  <c r="G58" i="1"/>
  <c r="G72" i="1"/>
  <c r="G53" i="1"/>
  <c r="G17" i="1"/>
  <c r="G32" i="1"/>
  <c r="G47" i="1"/>
  <c r="G78" i="1"/>
  <c r="G71" i="1"/>
  <c r="G70" i="1"/>
  <c r="G73" i="1"/>
  <c r="G33" i="1"/>
  <c r="G60" i="1"/>
  <c r="G51" i="1"/>
  <c r="G31" i="1"/>
  <c r="G45" i="1"/>
  <c r="G12" i="1"/>
  <c r="G16" i="1"/>
  <c r="G74" i="1"/>
  <c r="G77" i="1"/>
  <c r="G66" i="1"/>
  <c r="G40" i="1"/>
  <c r="G7" i="1"/>
  <c r="G25" i="1"/>
  <c r="G52" i="1"/>
  <c r="G57" i="1"/>
  <c r="G65" i="1"/>
  <c r="G23" i="1"/>
  <c r="G48" i="1"/>
  <c r="G37" i="1"/>
  <c r="G19" i="1"/>
  <c r="G62" i="1"/>
  <c r="G27" i="1"/>
  <c r="G10" i="1"/>
  <c r="G14" i="1"/>
  <c r="G50" i="1"/>
  <c r="G69" i="1"/>
  <c r="G39" i="1"/>
  <c r="G9" i="1"/>
  <c r="G63" i="1"/>
  <c r="G28" i="1"/>
  <c r="G21" i="1"/>
  <c r="G18" i="1"/>
  <c r="G35" i="1"/>
  <c r="G56" i="1"/>
  <c r="G54" i="1"/>
  <c r="G42" i="1"/>
  <c r="G44" i="1"/>
  <c r="G75" i="1"/>
  <c r="G64" i="1"/>
  <c r="G24" i="1"/>
  <c r="G34" i="1"/>
  <c r="G6" i="1"/>
  <c r="G55" i="1"/>
  <c r="G20" i="1"/>
  <c r="G41" i="1"/>
  <c r="G4" i="1"/>
  <c r="G36" i="1"/>
  <c r="G26" i="1"/>
  <c r="G67" i="1"/>
  <c r="G43" i="1"/>
  <c r="G30" i="1"/>
  <c r="G32" i="2"/>
  <c r="G57" i="2"/>
  <c r="G56" i="2"/>
  <c r="G27" i="2"/>
  <c r="G7" i="2"/>
  <c r="G46" i="2"/>
  <c r="G49" i="2"/>
  <c r="G43" i="2"/>
  <c r="G53" i="2"/>
  <c r="G11" i="2"/>
  <c r="G67" i="2"/>
  <c r="G19" i="2"/>
  <c r="G71" i="2"/>
  <c r="G23" i="2"/>
  <c r="G17" i="2"/>
  <c r="G8" i="2"/>
  <c r="G39" i="2"/>
  <c r="G28" i="2"/>
  <c r="G26" i="2"/>
  <c r="G22" i="2"/>
  <c r="G35" i="2"/>
  <c r="G38" i="2"/>
  <c r="G41" i="2"/>
  <c r="G24" i="2"/>
  <c r="G54" i="2"/>
  <c r="G58" i="2"/>
  <c r="G52" i="2"/>
  <c r="G15" i="2"/>
  <c r="G4" i="2"/>
  <c r="G30" i="2"/>
  <c r="G31" i="2"/>
  <c r="G64" i="2"/>
  <c r="G60" i="2"/>
  <c r="G59" i="2"/>
  <c r="G3" i="2"/>
  <c r="G40" i="2"/>
  <c r="G13" i="2"/>
  <c r="G5" i="2"/>
  <c r="G45" i="2"/>
  <c r="G33" i="2"/>
  <c r="G61" i="2"/>
  <c r="G47" i="2"/>
  <c r="G16" i="2"/>
  <c r="G50" i="2"/>
  <c r="G65" i="2"/>
  <c r="G14" i="2"/>
  <c r="G10" i="2"/>
  <c r="G9" i="2"/>
  <c r="G70" i="2"/>
  <c r="G12" i="2"/>
  <c r="G66" i="2"/>
  <c r="G48" i="2"/>
  <c r="G51" i="2"/>
  <c r="G68" i="2"/>
  <c r="G37" i="2"/>
  <c r="G29" i="2"/>
  <c r="G72" i="2"/>
  <c r="G6" i="2"/>
  <c r="G63" i="2"/>
  <c r="G36" i="2"/>
  <c r="G20" i="2"/>
  <c r="G69" i="2"/>
  <c r="G55" i="2"/>
  <c r="G21" i="2"/>
  <c r="G34" i="2"/>
  <c r="G25" i="2"/>
  <c r="G62" i="2"/>
  <c r="G44" i="2"/>
  <c r="G7" i="3"/>
  <c r="G18" i="3"/>
  <c r="G17" i="3"/>
  <c r="G38" i="1"/>
  <c r="G23" i="3"/>
  <c r="G20" i="3"/>
  <c r="G25" i="3"/>
  <c r="G26" i="3"/>
  <c r="G19" i="3"/>
  <c r="G3" i="3"/>
  <c r="G21" i="3"/>
  <c r="G22" i="3"/>
  <c r="G4" i="3"/>
  <c r="G29" i="3"/>
  <c r="G5" i="3"/>
  <c r="G16" i="3"/>
  <c r="G15" i="3"/>
  <c r="G42" i="2"/>
  <c r="G6" i="3"/>
  <c r="G28" i="3"/>
  <c r="G12" i="3"/>
  <c r="G9" i="3"/>
  <c r="G10" i="3"/>
  <c r="G27" i="3"/>
  <c r="G11" i="3"/>
  <c r="G13" i="3"/>
  <c r="G14" i="3"/>
  <c r="G24" i="3"/>
  <c r="G77" i="2" l="1"/>
  <c r="G32" i="4"/>
  <c r="G33" i="3"/>
  <c r="G83" i="1"/>
</calcChain>
</file>

<file path=xl/sharedStrings.xml><?xml version="1.0" encoding="utf-8"?>
<sst xmlns="http://schemas.openxmlformats.org/spreadsheetml/2006/main" count="642" uniqueCount="499">
  <si>
    <t>Shares/Par</t>
  </si>
  <si>
    <t>% of portfolio</t>
  </si>
  <si>
    <t>Ticker</t>
  </si>
  <si>
    <t>Traded Market Value</t>
  </si>
  <si>
    <t>Price</t>
  </si>
  <si>
    <t>Security Number</t>
  </si>
  <si>
    <t>Security Description</t>
  </si>
  <si>
    <t>CHAMPLAIN SMALL CO FUND</t>
  </si>
  <si>
    <t>CHAMPLAIN MID CAP FUND</t>
  </si>
  <si>
    <t>TRIMAS CORP</t>
  </si>
  <si>
    <t>TRS</t>
  </si>
  <si>
    <t>FIDELITY TREASURY</t>
  </si>
  <si>
    <t>FSIXX</t>
  </si>
  <si>
    <t>FIDELITY TREASURY PORT-I</t>
  </si>
  <si>
    <t>FISXX</t>
  </si>
  <si>
    <t>9149998U4</t>
  </si>
  <si>
    <t>AJG</t>
  </si>
  <si>
    <t>CFR</t>
  </si>
  <si>
    <t>RBA</t>
  </si>
  <si>
    <t>SXI</t>
  </si>
  <si>
    <t>SJM</t>
  </si>
  <si>
    <t>AIG</t>
  </si>
  <si>
    <t>CAMECO CORP</t>
  </si>
  <si>
    <t>CCJ</t>
  </si>
  <si>
    <t>13321L108</t>
  </si>
  <si>
    <t>ESRX</t>
  </si>
  <si>
    <t>30219G108</t>
  </si>
  <si>
    <t>INTL BUSINESS MACHINES CO</t>
  </si>
  <si>
    <t>IBM</t>
  </si>
  <si>
    <t>ORACLE CORP</t>
  </si>
  <si>
    <t>ORCL</t>
  </si>
  <si>
    <t>68389X105</t>
  </si>
  <si>
    <t>POTASH CORP SASK INC</t>
  </si>
  <si>
    <t>POT</t>
  </si>
  <si>
    <t>73755L107</t>
  </si>
  <si>
    <t>SU</t>
  </si>
  <si>
    <t>US BANCORP</t>
  </si>
  <si>
    <t>USB</t>
  </si>
  <si>
    <t>WMT</t>
  </si>
  <si>
    <t>COO</t>
  </si>
  <si>
    <t>DEO</t>
  </si>
  <si>
    <t>25243Q205</t>
  </si>
  <si>
    <t>UL</t>
  </si>
  <si>
    <t>WATERS CORP</t>
  </si>
  <si>
    <t>WAT</t>
  </si>
  <si>
    <t>COOPER COS INC/THE</t>
  </si>
  <si>
    <t>CULLEN/FROST BANKERS INC</t>
  </si>
  <si>
    <t>ARTHUR J GALLAGHER &amp; CO</t>
  </si>
  <si>
    <t>JM SMUCKER CO/THE</t>
  </si>
  <si>
    <t>AMERICAN INTERNATIONAL GR</t>
  </si>
  <si>
    <t>DIAGEO PLC-SPONSORED ADR</t>
  </si>
  <si>
    <t>EXPRESS SCRIPTS HOLDING C</t>
  </si>
  <si>
    <t>WAL-MART STORES INC</t>
  </si>
  <si>
    <t>STOCK YARDS BANCORP INC</t>
  </si>
  <si>
    <t>SYBT</t>
  </si>
  <si>
    <t>BERKSHIRE HATHAWAY INC-CL</t>
  </si>
  <si>
    <t>BRK/B</t>
  </si>
  <si>
    <t>SUNCOR ENERGY INC</t>
  </si>
  <si>
    <t>UNILEVER PLC-SPONSORED AD</t>
  </si>
  <si>
    <t>CHAMPLAIN FOCUSED LARGE CAP VALUE FUND</t>
  </si>
  <si>
    <t>233809300</t>
  </si>
  <si>
    <t>GERMAN AMERICAN BANCORP</t>
  </si>
  <si>
    <t>GABC</t>
  </si>
  <si>
    <t>IDEX CORP</t>
  </si>
  <si>
    <t>IEX</t>
  </si>
  <si>
    <t>45167R104</t>
  </si>
  <si>
    <t>SYNOPSYS INC</t>
  </si>
  <si>
    <t>SNPS</t>
  </si>
  <si>
    <t>026874784</t>
  </si>
  <si>
    <t>084670702</t>
  </si>
  <si>
    <t>459200101</t>
  </si>
  <si>
    <t>867224107</t>
  </si>
  <si>
    <t>902973304</t>
  </si>
  <si>
    <t>904767704</t>
  </si>
  <si>
    <t>931142103</t>
  </si>
  <si>
    <t>TW</t>
  </si>
  <si>
    <t>CONMED CORP</t>
  </si>
  <si>
    <t>CNMD</t>
  </si>
  <si>
    <t>AMERICAN EXPRESS CO</t>
  </si>
  <si>
    <t>AXP</t>
  </si>
  <si>
    <t>025816109</t>
  </si>
  <si>
    <t>CVS HEALTH CORP</t>
  </si>
  <si>
    <t>CVS</t>
  </si>
  <si>
    <t>126650100</t>
  </si>
  <si>
    <t>NESTLE SA-SPONS ADR</t>
  </si>
  <si>
    <t>NSRGY</t>
  </si>
  <si>
    <t>641069406</t>
  </si>
  <si>
    <t>CHUBB LTD</t>
  </si>
  <si>
    <t>CB</t>
  </si>
  <si>
    <t>H1467J104</t>
  </si>
  <si>
    <t>PALO ALTO NETWORKS INC</t>
  </si>
  <si>
    <t>PANW</t>
  </si>
  <si>
    <t>AMGEN INC</t>
  </si>
  <si>
    <t>AMGN</t>
  </si>
  <si>
    <t>031162100</t>
  </si>
  <si>
    <t>MONSANTO CO</t>
  </si>
  <si>
    <t>MON</t>
  </si>
  <si>
    <t>61166W101</t>
  </si>
  <si>
    <t>WELLS FARGO &amp; CO</t>
  </si>
  <si>
    <t>WFC</t>
  </si>
  <si>
    <t>949746101</t>
  </si>
  <si>
    <t>PERRIGO CO PLC</t>
  </si>
  <si>
    <t>PRGO</t>
  </si>
  <si>
    <t>G97822103</t>
  </si>
  <si>
    <t>J &amp; J SNACK FOODS CORP</t>
  </si>
  <si>
    <t>JJSF</t>
  </si>
  <si>
    <t>GILEAD SCIENCES INC</t>
  </si>
  <si>
    <t>GILD</t>
  </si>
  <si>
    <t>375558103</t>
  </si>
  <si>
    <t>PHILLIPS 66</t>
  </si>
  <si>
    <t>PSX</t>
  </si>
  <si>
    <t>718546104</t>
  </si>
  <si>
    <t>TEVA PHARMACEUTICAL-SP AD</t>
  </si>
  <si>
    <t>TEVA</t>
  </si>
  <si>
    <t>881624209</t>
  </si>
  <si>
    <t>10/31/16</t>
  </si>
  <si>
    <t>PENUMBRA INC</t>
  </si>
  <si>
    <t>PEN</t>
  </si>
  <si>
    <t>70975L107</t>
  </si>
  <si>
    <t>AMETEK INC</t>
  </si>
  <si>
    <t>AME</t>
  </si>
  <si>
    <t>STERICYCLE INC</t>
  </si>
  <si>
    <t>SRCL</t>
  </si>
  <si>
    <t>858912108</t>
  </si>
  <si>
    <t>COGNIZANT TECH SOLUTIONS-</t>
  </si>
  <si>
    <t>CTSH</t>
  </si>
  <si>
    <t>192446102</t>
  </si>
  <si>
    <t>NORDSON CORP</t>
  </si>
  <si>
    <t>NDSN</t>
  </si>
  <si>
    <t>MSA SAFETY INC</t>
  </si>
  <si>
    <t>MSA</t>
  </si>
  <si>
    <t>OKTA INC</t>
  </si>
  <si>
    <t>OKTA</t>
  </si>
  <si>
    <t>PSTG</t>
  </si>
  <si>
    <t>74624M102</t>
  </si>
  <si>
    <t>SIMPLY GOOD FOODS CO/THE</t>
  </si>
  <si>
    <t>SMPL</t>
  </si>
  <si>
    <t>82900L102</t>
  </si>
  <si>
    <t>WORKDAY INC-CLASS A</t>
  </si>
  <si>
    <t>WDAY</t>
  </si>
  <si>
    <t>98138H101</t>
  </si>
  <si>
    <t>G3223R108</t>
  </si>
  <si>
    <t>SXT</t>
  </si>
  <si>
    <t>81725T100</t>
  </si>
  <si>
    <t>EDWARDS LIFESCIENCES CORP</t>
  </si>
  <si>
    <t>EW</t>
  </si>
  <si>
    <t>28176E108</t>
  </si>
  <si>
    <t>ULTA BEAUTY INC</t>
  </si>
  <si>
    <t>ULTA</t>
  </si>
  <si>
    <t>90384S303</t>
  </si>
  <si>
    <t>VEEVA SYSTEMS INC-CLASS A</t>
  </si>
  <si>
    <t>VEEV</t>
  </si>
  <si>
    <t>BIO-TECHNE CORP</t>
  </si>
  <si>
    <t>TECH</t>
  </si>
  <si>
    <t>09073M104</t>
  </si>
  <si>
    <t>ROCKWELL AUTOMATION INC</t>
  </si>
  <si>
    <t>ROK</t>
  </si>
  <si>
    <t>FORTIVE CORP</t>
  </si>
  <si>
    <t>FTV</t>
  </si>
  <si>
    <t>34959J108</t>
  </si>
  <si>
    <t>207410101</t>
  </si>
  <si>
    <t>373865104</t>
  </si>
  <si>
    <t>466032109</t>
  </si>
  <si>
    <t>477839104</t>
  </si>
  <si>
    <t>MGP INGREDIENTS INC</t>
  </si>
  <si>
    <t>MGPI</t>
  </si>
  <si>
    <t>55303J106</t>
  </si>
  <si>
    <t>553498106</t>
  </si>
  <si>
    <t>679295105</t>
  </si>
  <si>
    <t>854231107</t>
  </si>
  <si>
    <t>861025104</t>
  </si>
  <si>
    <t>896215209</t>
  </si>
  <si>
    <t>031100100</t>
  </si>
  <si>
    <t>229899109</t>
  </si>
  <si>
    <t>363576109</t>
  </si>
  <si>
    <t>655663102</t>
  </si>
  <si>
    <t>697435105</t>
  </si>
  <si>
    <t>773903109</t>
  </si>
  <si>
    <t>832696405</t>
  </si>
  <si>
    <t>871607107</t>
  </si>
  <si>
    <t>922475108</t>
  </si>
  <si>
    <t>LANCASTER COLONY CORP</t>
  </si>
  <si>
    <t>LANC</t>
  </si>
  <si>
    <t>513847103</t>
  </si>
  <si>
    <t>PALOMAR HOLDINGS INC</t>
  </si>
  <si>
    <t>PLMR</t>
  </si>
  <si>
    <t>69753M105</t>
  </si>
  <si>
    <t>TENABLE HOLDINGS INC</t>
  </si>
  <si>
    <t>TENB</t>
  </si>
  <si>
    <t>88025T102</t>
  </si>
  <si>
    <t>LAMB WESTON HOLDINGS INC</t>
  </si>
  <si>
    <t>LW</t>
  </si>
  <si>
    <t>513272104</t>
  </si>
  <si>
    <t>ATRICURE INC</t>
  </si>
  <si>
    <t>ATRC</t>
  </si>
  <si>
    <t>04963C209</t>
  </si>
  <si>
    <t>INSP</t>
  </si>
  <si>
    <t>457730109</t>
  </si>
  <si>
    <t>GOLDMAN SACHS FIN SQ TR</t>
  </si>
  <si>
    <t>FTIXX</t>
  </si>
  <si>
    <t>38142B500</t>
  </si>
  <si>
    <t>892672106</t>
  </si>
  <si>
    <t>ZSCALER INC</t>
  </si>
  <si>
    <t>ZS</t>
  </si>
  <si>
    <t>98980G102</t>
  </si>
  <si>
    <t>ALBANY INTL CORP-CL A</t>
  </si>
  <si>
    <t>AIN</t>
  </si>
  <si>
    <t>012348108</t>
  </si>
  <si>
    <t>GLOBUS MEDICAL INC - A</t>
  </si>
  <si>
    <t>GMED</t>
  </si>
  <si>
    <t>379577208</t>
  </si>
  <si>
    <t>SELECTIVE INSURANCE GROUP</t>
  </si>
  <si>
    <t>SIGI</t>
  </si>
  <si>
    <t>816300107</t>
  </si>
  <si>
    <t>TORO CO</t>
  </si>
  <si>
    <t>TTC</t>
  </si>
  <si>
    <t>891092108</t>
  </si>
  <si>
    <t>OMNICELL INC</t>
  </si>
  <si>
    <t>OMCL</t>
  </si>
  <si>
    <t>68213N109</t>
  </si>
  <si>
    <t>UTZ BRANDS INC</t>
  </si>
  <si>
    <t>UTZ</t>
  </si>
  <si>
    <t>918090101</t>
  </si>
  <si>
    <t>PLANET FITNESS INC - CL A</t>
  </si>
  <si>
    <t>PLNT</t>
  </si>
  <si>
    <t>72703H101</t>
  </si>
  <si>
    <t>05589G102</t>
  </si>
  <si>
    <t>CENTA</t>
  </si>
  <si>
    <t>153527205</t>
  </si>
  <si>
    <t>ESCO TECHNOLOGIES INC</t>
  </si>
  <si>
    <t>ESE</t>
  </si>
  <si>
    <t>296315104</t>
  </si>
  <si>
    <t>TRANSCAT INC</t>
  </si>
  <si>
    <t>TRNS</t>
  </si>
  <si>
    <t>893529107</t>
  </si>
  <si>
    <t>VERACYTE INC</t>
  </si>
  <si>
    <t>VCYT</t>
  </si>
  <si>
    <t>92337F107</t>
  </si>
  <si>
    <t>CLOROX COMPANY</t>
  </si>
  <si>
    <t>CLX</t>
  </si>
  <si>
    <t>189054109</t>
  </si>
  <si>
    <t>HORMEL FOODS CORP</t>
  </si>
  <si>
    <t>HRL</t>
  </si>
  <si>
    <t>440452100</t>
  </si>
  <si>
    <t>MKC</t>
  </si>
  <si>
    <t>579780206</t>
  </si>
  <si>
    <t>TANDEM DIABETES CARE INC</t>
  </si>
  <si>
    <t>TNDM</t>
  </si>
  <si>
    <t>875372203</t>
  </si>
  <si>
    <t>SHAKE SHACK INC - CLASS A</t>
  </si>
  <si>
    <t>SHAK</t>
  </si>
  <si>
    <t>819047101</t>
  </si>
  <si>
    <t>STERIS PLC</t>
  </si>
  <si>
    <t>STE</t>
  </si>
  <si>
    <t>G8473T100</t>
  </si>
  <si>
    <t>GRACO INC</t>
  </si>
  <si>
    <t>GGG</t>
  </si>
  <si>
    <t>384109104</t>
  </si>
  <si>
    <t>941848103</t>
  </si>
  <si>
    <t>NUTANIX INC - A</t>
  </si>
  <si>
    <t>NTNX</t>
  </si>
  <si>
    <t>67059N108</t>
  </si>
  <si>
    <t>FRESHPET INC</t>
  </si>
  <si>
    <t>FRPT</t>
  </si>
  <si>
    <t>358039105</t>
  </si>
  <si>
    <t>PURE STORAGE INC - CLASS A</t>
  </si>
  <si>
    <t>TRADEWEB MARKETS INC-CLASS A</t>
  </si>
  <si>
    <t>MCCORMICK &amp; CO-NON VTG SHRS</t>
  </si>
  <si>
    <t>STANDEX INTERNATIONAL CORP</t>
  </si>
  <si>
    <t>SENSIENT TECHNOLOGIES CORP</t>
  </si>
  <si>
    <t>CENTRAL GARDEN AND PET CO-A</t>
  </si>
  <si>
    <t>INSPIRE MEDICAL SYSTEMS INC</t>
  </si>
  <si>
    <t>AKAMAI TECHNOLOGIES INC</t>
  </si>
  <si>
    <t>AKAM</t>
  </si>
  <si>
    <t>00971T101</t>
  </si>
  <si>
    <t>RBC BEARINGS INC</t>
  </si>
  <si>
    <t>75524B104</t>
  </si>
  <si>
    <t>SI-BONE INC</t>
  </si>
  <si>
    <t>SIBN</t>
  </si>
  <si>
    <t>825704109</t>
  </si>
  <si>
    <t>DEXCOM INC</t>
  </si>
  <si>
    <t>DXCM</t>
  </si>
  <si>
    <t>252131107</t>
  </si>
  <si>
    <t>NOVANTA INC</t>
  </si>
  <si>
    <t>NOVT</t>
  </si>
  <si>
    <t>67000B104</t>
  </si>
  <si>
    <t>WSFS FINANCIAL CORP</t>
  </si>
  <si>
    <t>WSFS</t>
  </si>
  <si>
    <t>929328102</t>
  </si>
  <si>
    <t>FACTSET RESEARCH SYSTEMS INC</t>
  </si>
  <si>
    <t>FDS</t>
  </si>
  <si>
    <t>303075105</t>
  </si>
  <si>
    <t>HAYWARD HOLDINGS INC</t>
  </si>
  <si>
    <t>HAYW</t>
  </si>
  <si>
    <t>421298100</t>
  </si>
  <si>
    <t>RBC</t>
  </si>
  <si>
    <t>TOAST INC-CLASS A</t>
  </si>
  <si>
    <t>TOST</t>
  </si>
  <si>
    <t>888787108</t>
  </si>
  <si>
    <t>REPLIGEN CORP</t>
  </si>
  <si>
    <t>RGEN</t>
  </si>
  <si>
    <t>759916109</t>
  </si>
  <si>
    <t>AUTODESK INC</t>
  </si>
  <si>
    <t>ADSK</t>
  </si>
  <si>
    <t>052769106</t>
  </si>
  <si>
    <t>WEST PHARMACEUTICAL SERVICES</t>
  </si>
  <si>
    <t>WST</t>
  </si>
  <si>
    <t>955306105</t>
  </si>
  <si>
    <t>MONGODB INC</t>
  </si>
  <si>
    <t>MDB</t>
  </si>
  <si>
    <t>60937P106</t>
  </si>
  <si>
    <t>RYAN SPECIALTY HOLDINGS INC</t>
  </si>
  <si>
    <t>RYAN</t>
  </si>
  <si>
    <t>78351F107</t>
  </si>
  <si>
    <t>XYLEM INC</t>
  </si>
  <si>
    <t>XYL</t>
  </si>
  <si>
    <t>98419M100</t>
  </si>
  <si>
    <t>SERVISFIRST BANCSHARES INC</t>
  </si>
  <si>
    <t>SFBS</t>
  </si>
  <si>
    <t>81768T108</t>
  </si>
  <si>
    <t>OLLIE'S BARGAIN OUTLET HOLDI</t>
  </si>
  <si>
    <t>OLLI</t>
  </si>
  <si>
    <t>681116109</t>
  </si>
  <si>
    <t>SMARTSHEET INC-CLASS A</t>
  </si>
  <si>
    <t>SMAR</t>
  </si>
  <si>
    <t>83200N103</t>
  </si>
  <si>
    <t>BANCFIRST CORP</t>
  </si>
  <si>
    <t>BANF</t>
  </si>
  <si>
    <t>05945F103</t>
  </si>
  <si>
    <t>FIRST FINL BANKSHARES INC</t>
  </si>
  <si>
    <t>FFIN</t>
  </si>
  <si>
    <t>32020R109</t>
  </si>
  <si>
    <t>NEOGEN CORP</t>
  </si>
  <si>
    <t>NEOG</t>
  </si>
  <si>
    <t>640491106</t>
  </si>
  <si>
    <t>EVEREST GROUP LTD</t>
  </si>
  <si>
    <t>EG</t>
  </si>
  <si>
    <t>BROWN-FORMAN CORP-CLASS B</t>
  </si>
  <si>
    <t>BF/B</t>
  </si>
  <si>
    <t>115637209</t>
  </si>
  <si>
    <t>RB GLOBAL INC</t>
  </si>
  <si>
    <t>74935Q107</t>
  </si>
  <si>
    <t>AMERISAFE INC</t>
  </si>
  <si>
    <t>AMSF</t>
  </si>
  <si>
    <t>03071H100</t>
  </si>
  <si>
    <t>METTLER-TOLEDO INTERNATIONAL</t>
  </si>
  <si>
    <t>MTD</t>
  </si>
  <si>
    <t>592688105</t>
  </si>
  <si>
    <t>KEYSIGHT TECHNOLOGIES IN</t>
  </si>
  <si>
    <t>KEYS</t>
  </si>
  <si>
    <t>49338L103</t>
  </si>
  <si>
    <t>10258P102</t>
  </si>
  <si>
    <t>ENERPAC TOOL GROUP CORP</t>
  </si>
  <si>
    <t>EPAC</t>
  </si>
  <si>
    <t>292765104</t>
  </si>
  <si>
    <t>SKYWARD SPECIALTY INSURANCE</t>
  </si>
  <si>
    <t>SKWD</t>
  </si>
  <si>
    <t>830940102</t>
  </si>
  <si>
    <t>BRAZE INC-A</t>
  </si>
  <si>
    <t>BRZE</t>
  </si>
  <si>
    <t>10576N102</t>
  </si>
  <si>
    <t>PROCEPT BIOROBOTICS CORP</t>
  </si>
  <si>
    <t>PRCT</t>
  </si>
  <si>
    <t>74276L105</t>
  </si>
  <si>
    <t>SERVICENOW INC</t>
  </si>
  <si>
    <t>NOW</t>
  </si>
  <si>
    <t>81762P102</t>
  </si>
  <si>
    <t>CHAMPLAIN STRATEGIC FOCUS FUND</t>
  </si>
  <si>
    <t>KINSALE CAPITAL GROUP INC</t>
  </si>
  <si>
    <t>KNSL</t>
  </si>
  <si>
    <t>49714P108</t>
  </si>
  <si>
    <t>AXON ENTERPRISE INC</t>
  </si>
  <si>
    <t>AXON</t>
  </si>
  <si>
    <t>05464C101</t>
  </si>
  <si>
    <t>EXACT SCIENCES CORP</t>
  </si>
  <si>
    <t>EXAS</t>
  </si>
  <si>
    <t>30063P105</t>
  </si>
  <si>
    <t>IRHYTHM TECHNOLOGIES INC</t>
  </si>
  <si>
    <t>IRTC</t>
  </si>
  <si>
    <t>450056106</t>
  </si>
  <si>
    <t>ESAB CORP</t>
  </si>
  <si>
    <t>ESAB</t>
  </si>
  <si>
    <t>29605J106</t>
  </si>
  <si>
    <t>VITA COCO CO INC/THE</t>
  </si>
  <si>
    <t>COCO</t>
  </si>
  <si>
    <t>92846Q107</t>
  </si>
  <si>
    <t>PHREESIA INC</t>
  </si>
  <si>
    <t>PHR</t>
  </si>
  <si>
    <t>71944F106</t>
  </si>
  <si>
    <t>THE BALDWIN INSURANCE GRP INC</t>
  </si>
  <si>
    <t>BWIN</t>
  </si>
  <si>
    <t>PJT PARTNERS INC - A</t>
  </si>
  <si>
    <t>PJT</t>
  </si>
  <si>
    <t>69343T107</t>
  </si>
  <si>
    <t>CONFLUENT INC-CLASS A</t>
  </si>
  <si>
    <t>CFLT</t>
  </si>
  <si>
    <t>20717M103</t>
  </si>
  <si>
    <t>AGILENT TECHNOLOGIES INC</t>
  </si>
  <si>
    <t>A</t>
  </si>
  <si>
    <t>00846U101</t>
  </si>
  <si>
    <t>216648501</t>
  </si>
  <si>
    <t>FIRST WATCH RESTAURANT GROUP</t>
  </si>
  <si>
    <t>FWRG</t>
  </si>
  <si>
    <t>33748L101</t>
  </si>
  <si>
    <t>KADANT INC</t>
  </si>
  <si>
    <t>KAI</t>
  </si>
  <si>
    <t>48282T104</t>
  </si>
  <si>
    <t>JFROG LTD</t>
  </si>
  <si>
    <t>FROG</t>
  </si>
  <si>
    <t>M6191J100</t>
  </si>
  <si>
    <t>ENTEGRIS INC</t>
  </si>
  <si>
    <t>ENTG</t>
  </si>
  <si>
    <t>29362U104</t>
  </si>
  <si>
    <t>CLEARWATER ANALYTICS HDS-A</t>
  </si>
  <si>
    <t>CWAN</t>
  </si>
  <si>
    <t>185123106</t>
  </si>
  <si>
    <t>ELF BEAUTY INC</t>
  </si>
  <si>
    <t>ELF</t>
  </si>
  <si>
    <t>26856L103</t>
  </si>
  <si>
    <t>RUBRIK INC-A</t>
  </si>
  <si>
    <t>RBRK</t>
  </si>
  <si>
    <t>781154109</t>
  </si>
  <si>
    <t>SENTINELONE INC -CLASS A</t>
  </si>
  <si>
    <t>S</t>
  </si>
  <si>
    <t>81730H109</t>
  </si>
  <si>
    <t>SIMPSON MANUFACTURING CO INC</t>
  </si>
  <si>
    <t>SSD</t>
  </si>
  <si>
    <t>829073105</t>
  </si>
  <si>
    <t>WATTS WATER TECHNOLOGIES-A</t>
  </si>
  <si>
    <t>WTS</t>
  </si>
  <si>
    <t>942749102</t>
  </si>
  <si>
    <t>BELLRING BRANDS INC</t>
  </si>
  <si>
    <t>BRBR</t>
  </si>
  <si>
    <t>07831C103</t>
  </si>
  <si>
    <t>DATADOG INC - CLASS A</t>
  </si>
  <si>
    <t>DDOG</t>
  </si>
  <si>
    <t>23804L103</t>
  </si>
  <si>
    <t>DOMINO'S PIZZA INC</t>
  </si>
  <si>
    <t>DPZ</t>
  </si>
  <si>
    <t>25754A201</t>
  </si>
  <si>
    <t>MSCI INC</t>
  </si>
  <si>
    <t>MSCI</t>
  </si>
  <si>
    <t>55354G100</t>
  </si>
  <si>
    <t>WW GRAINGER INC</t>
  </si>
  <si>
    <t>GWW</t>
  </si>
  <si>
    <t>384802104</t>
  </si>
  <si>
    <t>12/31/24</t>
  </si>
  <si>
    <t>HOLOGIC INC</t>
  </si>
  <si>
    <t>HOLX</t>
  </si>
  <si>
    <t>436440101</t>
  </si>
  <si>
    <t>NVENT ELECTRIC PLC</t>
  </si>
  <si>
    <t>NVT</t>
  </si>
  <si>
    <t>G6700G107</t>
  </si>
  <si>
    <t>FASTENAL CO</t>
  </si>
  <si>
    <t>FAST</t>
  </si>
  <si>
    <t>311900104</t>
  </si>
  <si>
    <t>WINGSTOP INC</t>
  </si>
  <si>
    <t>WING</t>
  </si>
  <si>
    <t>974155103</t>
  </si>
  <si>
    <t>VERALTO CORP</t>
  </si>
  <si>
    <t>VLTO</t>
  </si>
  <si>
    <t>92338C103</t>
  </si>
  <si>
    <t>MONSTER BEVERAGE CORP</t>
  </si>
  <si>
    <t>MNST</t>
  </si>
  <si>
    <t>61174X109</t>
  </si>
  <si>
    <t>LINCOLN ELECTRIC HOLDINGS</t>
  </si>
  <si>
    <t>LECO</t>
  </si>
  <si>
    <t>533900106</t>
  </si>
  <si>
    <t>PROCORE TECHNOLOGIES INC</t>
  </si>
  <si>
    <t>PCOR</t>
  </si>
  <si>
    <t>74275K108</t>
  </si>
  <si>
    <t>JBT MAREL CORP</t>
  </si>
  <si>
    <t>JBTM</t>
  </si>
  <si>
    <t>CELSIUS HOLDINGS INC</t>
  </si>
  <si>
    <t>CELH</t>
  </si>
  <si>
    <t>15118V207</t>
  </si>
  <si>
    <t>LUCKY STRIKE ENTERTAINMENT C</t>
  </si>
  <si>
    <t>LUCK</t>
  </si>
  <si>
    <t>VERICEL CORP</t>
  </si>
  <si>
    <t>VCEL</t>
  </si>
  <si>
    <t>92346J108</t>
  </si>
  <si>
    <t>BATH &amp; BODY WORKS INC</t>
  </si>
  <si>
    <t>BBWI</t>
  </si>
  <si>
    <t>070830104</t>
  </si>
  <si>
    <t>ALKAMI TECHNOLOGY INC</t>
  </si>
  <si>
    <t>ALKT</t>
  </si>
  <si>
    <t>01644J108</t>
  </si>
  <si>
    <t>BRADY CORPORATION - CL A</t>
  </si>
  <si>
    <t>BRC</t>
  </si>
  <si>
    <t>104674106</t>
  </si>
  <si>
    <t>ONESTREAM INC</t>
  </si>
  <si>
    <t>OS</t>
  </si>
  <si>
    <t>68278B107</t>
  </si>
  <si>
    <t>VALVOLINE INC</t>
  </si>
  <si>
    <t>VVV</t>
  </si>
  <si>
    <t>92047W101</t>
  </si>
  <si>
    <t>STONEX GROUP INC</t>
  </si>
  <si>
    <t>SNEX</t>
  </si>
  <si>
    <t>861896108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</si>
</sst>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5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49" fontId="0" fillId="0" borderId="0" xfId="0" applyNumberFormat="1"/>
    <xf numFmtId="4" fontId="0" fillId="0" borderId="0" xfId="0" applyNumberFormat="1"/>
    <xf numFmtId="164" fontId="2" fillId="0" borderId="0" xfId="1" applyNumberFormat="1"/>
    <xf numFmtId="10" fontId="2" fillId="0" borderId="0" xfId="3" applyNumberFormat="1"/>
    <xf numFmtId="0" fontId="1" fillId="0" borderId="0" xfId="0" applyFont="1" applyAlignment="1">
      <alignment horizontal="center" wrapText="1"/>
    </xf>
    <xf numFmtId="49" fontId="3" fillId="0" borderId="0" xfId="0" applyNumberFormat="1" applyFont="1"/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0" fontId="0" fillId="0" borderId="0" xfId="0" applyNumberFormat="1"/>
    <xf numFmtId="43" fontId="0" fillId="0" borderId="0" xfId="1" applyFont="1"/>
    <xf numFmtId="43" fontId="1" fillId="0" borderId="1" xfId="1" applyFont="1" applyBorder="1" applyAlignment="1">
      <alignment horizontal="center" wrapText="1"/>
    </xf>
    <xf numFmtId="43" fontId="2" fillId="0" borderId="0" xfId="1"/>
    <xf numFmtId="49" fontId="3" fillId="0" borderId="0" xfId="0" quotePrefix="1" applyNumberFormat="1" applyFont="1"/>
    <xf numFmtId="9" fontId="0" fillId="0" borderId="0" xfId="3" applyFont="1"/>
  </cellXfs>
  <cellStyles count="4">
    <cellStyle name="Comma" xfId="1" builtinId="3"/>
    <cellStyle name="Normal" xfId="0" builtinId="0"/>
    <cellStyle name="Normal 2" xfId="2" xr:uid="{B9FD72A1-185A-44DB-82C5-74BA45933C6E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Execute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Clear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0</xdr:row>
          <xdr:rowOff>0</xdr:rowOff>
        </xdr:from>
        <xdr:to>
          <xdr:col>2</xdr:col>
          <xdr:colOff>7620</xdr:colOff>
          <xdr:row>0</xdr:row>
          <xdr:rowOff>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</xdr:colOff>
          <xdr:row>0</xdr:row>
          <xdr:rowOff>0</xdr:rowOff>
        </xdr:from>
        <xdr:to>
          <xdr:col>2</xdr:col>
          <xdr:colOff>7620</xdr:colOff>
          <xdr:row>0</xdr:row>
          <xdr:rowOff>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AutoFilter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0</xdr:row>
          <xdr:rowOff>0</xdr:rowOff>
        </xdr:from>
        <xdr:to>
          <xdr:col>2</xdr:col>
          <xdr:colOff>7620</xdr:colOff>
          <xdr:row>0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Find Value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Execute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Clear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0</xdr:row>
          <xdr:rowOff>0</xdr:rowOff>
        </xdr:from>
        <xdr:to>
          <xdr:col>2</xdr:col>
          <xdr:colOff>7620</xdr:colOff>
          <xdr:row>0</xdr:row>
          <xdr:rowOff>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</xdr:colOff>
          <xdr:row>0</xdr:row>
          <xdr:rowOff>0</xdr:rowOff>
        </xdr:from>
        <xdr:to>
          <xdr:col>2</xdr:col>
          <xdr:colOff>7620</xdr:colOff>
          <xdr:row>0</xdr:row>
          <xdr:rowOff>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AutoFilter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0</xdr:row>
          <xdr:rowOff>0</xdr:rowOff>
        </xdr:from>
        <xdr:to>
          <xdr:col>2</xdr:col>
          <xdr:colOff>7620</xdr:colOff>
          <xdr:row>0</xdr:row>
          <xdr:rowOff>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Find Value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Execute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Clear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0</xdr:row>
          <xdr:rowOff>0</xdr:rowOff>
        </xdr:from>
        <xdr:to>
          <xdr:col>2</xdr:col>
          <xdr:colOff>7620</xdr:colOff>
          <xdr:row>0</xdr:row>
          <xdr:rowOff>0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</xdr:colOff>
          <xdr:row>0</xdr:row>
          <xdr:rowOff>0</xdr:rowOff>
        </xdr:from>
        <xdr:to>
          <xdr:col>2</xdr:col>
          <xdr:colOff>7620</xdr:colOff>
          <xdr:row>0</xdr:row>
          <xdr:rowOff>0</xdr:rowOff>
        </xdr:to>
        <xdr:sp macro="" textlink="">
          <xdr:nvSpPr>
            <xdr:cNvPr id="5124" name="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AutoFilter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0</xdr:row>
          <xdr:rowOff>0</xdr:rowOff>
        </xdr:from>
        <xdr:to>
          <xdr:col>2</xdr:col>
          <xdr:colOff>7620</xdr:colOff>
          <xdr:row>0</xdr:row>
          <xdr:rowOff>0</xdr:rowOff>
        </xdr:to>
        <xdr:sp macro="" textlink="">
          <xdr:nvSpPr>
            <xdr:cNvPr id="5125" name="Butto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Find Value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Execute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Clear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0</xdr:row>
          <xdr:rowOff>0</xdr:rowOff>
        </xdr:from>
        <xdr:to>
          <xdr:col>2</xdr:col>
          <xdr:colOff>7620</xdr:colOff>
          <xdr:row>0</xdr:row>
          <xdr:rowOff>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</xdr:colOff>
          <xdr:row>0</xdr:row>
          <xdr:rowOff>0</xdr:rowOff>
        </xdr:from>
        <xdr:to>
          <xdr:col>2</xdr:col>
          <xdr:colOff>7620</xdr:colOff>
          <xdr:row>0</xdr:row>
          <xdr:rowOff>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AutoFilter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0</xdr:row>
          <xdr:rowOff>0</xdr:rowOff>
        </xdr:from>
        <xdr:to>
          <xdr:col>2</xdr:col>
          <xdr:colOff>7620</xdr:colOff>
          <xdr:row>0</xdr:row>
          <xdr:rowOff>0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Find Value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morrow/Local%20Settings/Temporary%20Internet%20Files/OLK70/OUTBOUNDOLE%20Reev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urity Distribution"/>
      <sheetName val="Security Distribution (2)"/>
      <sheetName val="SolveForAmount"/>
      <sheetName val="Module1"/>
      <sheetName val="Code"/>
      <sheetName val="Lists"/>
      <sheetName val="OUTBOUNDOLE Reeves2"/>
    </sheetNames>
    <definedNames>
      <definedName name="Clear"/>
      <definedName name="DoAutoFilter"/>
      <definedName name="DoSort"/>
      <definedName name="SecurityDistribution"/>
      <definedName name="SolveForAmount.SolveForAmount"/>
    </definedNames>
    <sheetDataSet>
      <sheetData sheetId="0">
        <row r="2">
          <cell r="E2">
            <v>6765</v>
          </cell>
        </row>
        <row r="3">
          <cell r="B3">
            <v>5011</v>
          </cell>
          <cell r="E3">
            <v>39386</v>
          </cell>
        </row>
        <row r="4">
          <cell r="B4" t="str">
            <v>KSI058</v>
          </cell>
          <cell r="E4" t="str">
            <v>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B762-BF2D-4C59-BDEF-D833708B4931}">
  <sheetPr codeName="Sheet2"/>
  <dimension ref="A1:G167"/>
  <sheetViews>
    <sheetView zoomScale="80" workbookViewId="0">
      <selection activeCell="C1" sqref="C1"/>
    </sheetView>
  </sheetViews>
  <sheetFormatPr defaultRowHeight="13.2" x14ac:dyDescent="0.25"/>
  <cols>
    <col min="1" max="1" width="35" style="1" bestFit="1" customWidth="1"/>
    <col min="2" max="2" width="8.6640625" bestFit="1" customWidth="1"/>
    <col min="3" max="3" width="11.44140625" bestFit="1" customWidth="1"/>
    <col min="4" max="4" width="15.88671875" customWidth="1"/>
    <col min="5" max="5" width="9.33203125" bestFit="1" customWidth="1"/>
    <col min="6" max="6" width="13.5546875" bestFit="1" customWidth="1"/>
    <col min="7" max="7" width="14.44140625" bestFit="1" customWidth="1"/>
  </cols>
  <sheetData>
    <row r="1" spans="1:7" s="5" customFormat="1" ht="25.5" customHeight="1" x14ac:dyDescent="0.25">
      <c r="A1" s="5" t="s">
        <v>7</v>
      </c>
      <c r="B1" s="13" t="s">
        <v>446</v>
      </c>
      <c r="C1"/>
      <c r="D1"/>
      <c r="E1"/>
      <c r="F1"/>
      <c r="G1"/>
    </row>
    <row r="2" spans="1:7" ht="27" thickBot="1" x14ac:dyDescent="0.3">
      <c r="A2" s="7" t="s">
        <v>6</v>
      </c>
      <c r="B2" s="7" t="s">
        <v>2</v>
      </c>
      <c r="C2" s="7" t="s">
        <v>5</v>
      </c>
      <c r="D2" s="7" t="s">
        <v>3</v>
      </c>
      <c r="E2" s="7" t="s">
        <v>4</v>
      </c>
      <c r="F2" s="7" t="s">
        <v>0</v>
      </c>
      <c r="G2" s="7" t="s">
        <v>1</v>
      </c>
    </row>
    <row r="3" spans="1:7" x14ac:dyDescent="0.25">
      <c r="A3" s="1" t="s">
        <v>205</v>
      </c>
      <c r="B3" s="1" t="s">
        <v>206</v>
      </c>
      <c r="C3" s="1" t="s">
        <v>207</v>
      </c>
      <c r="D3" s="2">
        <v>29588900</v>
      </c>
      <c r="E3" s="10">
        <v>79.97</v>
      </c>
      <c r="F3" s="2">
        <v>370000</v>
      </c>
      <c r="G3" s="4">
        <f>D3/D$83</f>
        <v>1.4713188991578689E-2</v>
      </c>
    </row>
    <row r="4" spans="1:7" x14ac:dyDescent="0.25">
      <c r="A4" s="1" t="s">
        <v>484</v>
      </c>
      <c r="B4" s="1" t="s">
        <v>485</v>
      </c>
      <c r="C4" s="1" t="s">
        <v>486</v>
      </c>
      <c r="D4" s="2">
        <v>20174000</v>
      </c>
      <c r="E4" s="10">
        <v>36.68</v>
      </c>
      <c r="F4" s="2">
        <v>550000</v>
      </c>
      <c r="G4" s="4">
        <f>D4/D$83</f>
        <v>1.0031595453569023E-2</v>
      </c>
    </row>
    <row r="5" spans="1:7" x14ac:dyDescent="0.25">
      <c r="A5" s="1" t="s">
        <v>342</v>
      </c>
      <c r="B5" s="1" t="s">
        <v>343</v>
      </c>
      <c r="C5" s="1" t="s">
        <v>344</v>
      </c>
      <c r="D5" s="2">
        <v>15719700</v>
      </c>
      <c r="E5" s="10">
        <v>51.54</v>
      </c>
      <c r="F5" s="2">
        <v>305000</v>
      </c>
      <c r="G5" s="4">
        <f>D5/D$83</f>
        <v>7.8166784500579446E-3</v>
      </c>
    </row>
    <row r="6" spans="1:7" x14ac:dyDescent="0.25">
      <c r="A6" s="1" t="s">
        <v>193</v>
      </c>
      <c r="B6" s="1" t="s">
        <v>194</v>
      </c>
      <c r="C6" s="1" t="s">
        <v>195</v>
      </c>
      <c r="D6" s="2">
        <v>27198400</v>
      </c>
      <c r="E6" s="10">
        <v>30.56</v>
      </c>
      <c r="F6" s="2">
        <v>890000</v>
      </c>
      <c r="G6" s="4">
        <f>D6/D$83</f>
        <v>1.3524504103516988E-2</v>
      </c>
    </row>
    <row r="7" spans="1:7" x14ac:dyDescent="0.25">
      <c r="A7" s="1" t="s">
        <v>326</v>
      </c>
      <c r="B7" s="1" t="s">
        <v>327</v>
      </c>
      <c r="C7" s="1" t="s">
        <v>328</v>
      </c>
      <c r="D7" s="2">
        <v>14061600</v>
      </c>
      <c r="E7" s="10">
        <v>117.18</v>
      </c>
      <c r="F7" s="2">
        <v>120000</v>
      </c>
      <c r="G7" s="4">
        <f>D7/D$83</f>
        <v>6.9921821468179922E-3</v>
      </c>
    </row>
    <row r="8" spans="1:7" x14ac:dyDescent="0.25">
      <c r="A8" s="1" t="s">
        <v>481</v>
      </c>
      <c r="B8" s="1" t="s">
        <v>482</v>
      </c>
      <c r="C8" s="1" t="s">
        <v>483</v>
      </c>
      <c r="D8" s="2">
        <v>12987950</v>
      </c>
      <c r="E8" s="10">
        <v>38.770000000000003</v>
      </c>
      <c r="F8" s="2">
        <v>335000</v>
      </c>
      <c r="G8" s="4">
        <f>D8/D$83</f>
        <v>6.4583057485467334E-3</v>
      </c>
    </row>
    <row r="9" spans="1:7" x14ac:dyDescent="0.25">
      <c r="A9" s="1" t="s">
        <v>487</v>
      </c>
      <c r="B9" s="1" t="s">
        <v>488</v>
      </c>
      <c r="C9" s="1" t="s">
        <v>489</v>
      </c>
      <c r="D9" s="2">
        <v>10339000</v>
      </c>
      <c r="E9" s="10">
        <v>73.849999999999994</v>
      </c>
      <c r="F9" s="2">
        <v>140000</v>
      </c>
      <c r="G9" s="4">
        <f>D9/D$83</f>
        <v>5.1411056505626116E-3</v>
      </c>
    </row>
    <row r="10" spans="1:7" x14ac:dyDescent="0.25">
      <c r="A10" s="1" t="s">
        <v>358</v>
      </c>
      <c r="B10" s="1" t="s">
        <v>359</v>
      </c>
      <c r="C10" s="1" t="s">
        <v>360</v>
      </c>
      <c r="D10" s="2">
        <v>39157800</v>
      </c>
      <c r="E10" s="10">
        <v>41.88</v>
      </c>
      <c r="F10" s="2">
        <v>935000</v>
      </c>
      <c r="G10" s="4">
        <f>D10/D$83</f>
        <v>1.9471359594119417E-2</v>
      </c>
    </row>
    <row r="11" spans="1:7" x14ac:dyDescent="0.25">
      <c r="A11" s="1" t="s">
        <v>473</v>
      </c>
      <c r="B11" s="1" t="s">
        <v>474</v>
      </c>
      <c r="C11" s="1" t="s">
        <v>475</v>
      </c>
      <c r="D11" s="2">
        <v>30159300</v>
      </c>
      <c r="E11" s="10">
        <v>26.34</v>
      </c>
      <c r="F11" s="2">
        <v>1145000</v>
      </c>
      <c r="G11" s="4">
        <f>D11/D$83</f>
        <v>1.4996822482543087E-2</v>
      </c>
    </row>
    <row r="12" spans="1:7" x14ac:dyDescent="0.25">
      <c r="A12" s="1" t="s">
        <v>270</v>
      </c>
      <c r="B12" s="1" t="s">
        <v>227</v>
      </c>
      <c r="C12" s="1" t="s">
        <v>228</v>
      </c>
      <c r="D12" s="2">
        <v>17681750</v>
      </c>
      <c r="E12" s="10">
        <v>33.049999999999997</v>
      </c>
      <c r="F12" s="2">
        <v>535000</v>
      </c>
      <c r="G12" s="4">
        <f>D12/D$83</f>
        <v>8.7923150050135852E-3</v>
      </c>
    </row>
    <row r="13" spans="1:7" x14ac:dyDescent="0.25">
      <c r="A13" s="1" t="s">
        <v>413</v>
      </c>
      <c r="B13" s="1" t="s">
        <v>414</v>
      </c>
      <c r="C13" s="1" t="s">
        <v>415</v>
      </c>
      <c r="D13" s="2">
        <v>17541936</v>
      </c>
      <c r="E13" s="10">
        <v>27.52</v>
      </c>
      <c r="F13" s="2">
        <v>637425</v>
      </c>
      <c r="G13" s="4">
        <f>D13/D$83</f>
        <v>8.7227919809853664E-3</v>
      </c>
    </row>
    <row r="14" spans="1:7" x14ac:dyDescent="0.25">
      <c r="A14" s="1" t="s">
        <v>394</v>
      </c>
      <c r="B14" s="1" t="s">
        <v>395</v>
      </c>
      <c r="C14" s="1" t="s">
        <v>396</v>
      </c>
      <c r="D14" s="2">
        <v>35166829.799999997</v>
      </c>
      <c r="E14" s="10">
        <v>27.96</v>
      </c>
      <c r="F14" s="2">
        <v>1257755</v>
      </c>
      <c r="G14" s="4">
        <f>D14/D$83</f>
        <v>1.7486835032126283E-2</v>
      </c>
    </row>
    <row r="15" spans="1:7" x14ac:dyDescent="0.25">
      <c r="A15" s="1" t="s">
        <v>76</v>
      </c>
      <c r="B15" s="1" t="s">
        <v>77</v>
      </c>
      <c r="C15" s="1" t="s">
        <v>160</v>
      </c>
      <c r="D15" s="2">
        <v>31482400</v>
      </c>
      <c r="E15" s="10">
        <v>68.44</v>
      </c>
      <c r="F15" s="2">
        <v>460000</v>
      </c>
      <c r="G15" s="4">
        <f>D15/D$83</f>
        <v>1.5654738807744692E-2</v>
      </c>
    </row>
    <row r="16" spans="1:7" x14ac:dyDescent="0.25">
      <c r="A16" s="1" t="s">
        <v>46</v>
      </c>
      <c r="B16" s="1" t="s">
        <v>17</v>
      </c>
      <c r="C16" s="1" t="s">
        <v>173</v>
      </c>
      <c r="D16" s="2">
        <v>42960000</v>
      </c>
      <c r="E16" s="10">
        <v>134.25</v>
      </c>
      <c r="F16" s="2">
        <v>320000</v>
      </c>
      <c r="G16" s="4">
        <f>D16/D$83</f>
        <v>2.1362017482171373E-2</v>
      </c>
    </row>
    <row r="17" spans="1:7" x14ac:dyDescent="0.25">
      <c r="A17" s="1" t="s">
        <v>416</v>
      </c>
      <c r="B17" s="1" t="s">
        <v>417</v>
      </c>
      <c r="C17" s="1" t="s">
        <v>418</v>
      </c>
      <c r="D17" s="2">
        <v>39548250</v>
      </c>
      <c r="E17" s="10">
        <v>125.55</v>
      </c>
      <c r="F17" s="2">
        <v>315000</v>
      </c>
      <c r="G17" s="4">
        <f>D17/D$83</f>
        <v>1.9665512287925603E-2</v>
      </c>
    </row>
    <row r="18" spans="1:7" x14ac:dyDescent="0.25">
      <c r="A18" s="1" t="s">
        <v>352</v>
      </c>
      <c r="B18" s="1" t="s">
        <v>353</v>
      </c>
      <c r="C18" s="1" t="s">
        <v>354</v>
      </c>
      <c r="D18" s="2">
        <v>17668700</v>
      </c>
      <c r="E18" s="10">
        <v>41.09</v>
      </c>
      <c r="F18" s="2">
        <v>430000</v>
      </c>
      <c r="G18" s="4">
        <f>D18/D$83</f>
        <v>8.785825844675077E-3</v>
      </c>
    </row>
    <row r="19" spans="1:7" x14ac:dyDescent="0.25">
      <c r="A19" s="1" t="s">
        <v>380</v>
      </c>
      <c r="B19" s="1" t="s">
        <v>381</v>
      </c>
      <c r="C19" s="1" t="s">
        <v>382</v>
      </c>
      <c r="D19" s="2">
        <v>38980500</v>
      </c>
      <c r="E19" s="10">
        <v>119.94</v>
      </c>
      <c r="F19" s="2">
        <v>325000</v>
      </c>
      <c r="G19" s="4">
        <f>D19/D$83</f>
        <v>1.9383196519175538E-2</v>
      </c>
    </row>
    <row r="20" spans="1:7" x14ac:dyDescent="0.25">
      <c r="A20" s="1" t="s">
        <v>229</v>
      </c>
      <c r="B20" s="1" t="s">
        <v>230</v>
      </c>
      <c r="C20" s="1" t="s">
        <v>231</v>
      </c>
      <c r="D20" s="2">
        <v>48621650</v>
      </c>
      <c r="E20" s="10">
        <v>133.21</v>
      </c>
      <c r="F20" s="2">
        <v>365000</v>
      </c>
      <c r="G20" s="4">
        <f>D20/D$83</f>
        <v>2.4177293699069312E-2</v>
      </c>
    </row>
    <row r="21" spans="1:7" x14ac:dyDescent="0.25">
      <c r="A21" s="1" t="s">
        <v>329</v>
      </c>
      <c r="B21" s="1" t="s">
        <v>330</v>
      </c>
      <c r="C21" s="1" t="s">
        <v>331</v>
      </c>
      <c r="D21" s="2">
        <v>34788250</v>
      </c>
      <c r="E21" s="10">
        <v>36.049999999999997</v>
      </c>
      <c r="F21" s="2">
        <v>965000</v>
      </c>
      <c r="G21" s="4">
        <f>D21/D$83</f>
        <v>1.7298584838783711E-2</v>
      </c>
    </row>
    <row r="22" spans="1:7" x14ac:dyDescent="0.25">
      <c r="A22" s="1" t="s">
        <v>401</v>
      </c>
      <c r="B22" s="1" t="s">
        <v>402</v>
      </c>
      <c r="C22" s="1" t="s">
        <v>403</v>
      </c>
      <c r="D22" s="2">
        <v>17214250</v>
      </c>
      <c r="E22" s="10">
        <v>18.61</v>
      </c>
      <c r="F22" s="2">
        <v>925000</v>
      </c>
      <c r="G22" s="4">
        <f>D22/D$83</f>
        <v>8.5598489162585778E-3</v>
      </c>
    </row>
    <row r="23" spans="1:7" x14ac:dyDescent="0.25">
      <c r="A23" s="1" t="s">
        <v>262</v>
      </c>
      <c r="B23" s="1" t="s">
        <v>263</v>
      </c>
      <c r="C23" s="1" t="s">
        <v>264</v>
      </c>
      <c r="D23" s="2">
        <v>30362550</v>
      </c>
      <c r="E23" s="10">
        <v>148.11000000000001</v>
      </c>
      <c r="F23" s="2">
        <v>205000</v>
      </c>
      <c r="G23" s="4">
        <f>D23/D$83</f>
        <v>1.5097889290114115E-2</v>
      </c>
    </row>
    <row r="24" spans="1:7" x14ac:dyDescent="0.25">
      <c r="A24" s="1" t="s">
        <v>61</v>
      </c>
      <c r="B24" s="1" t="s">
        <v>62</v>
      </c>
      <c r="C24" s="1" t="s">
        <v>161</v>
      </c>
      <c r="D24" s="2">
        <v>16892400</v>
      </c>
      <c r="E24" s="10">
        <v>40.22</v>
      </c>
      <c r="F24" s="2">
        <v>420000</v>
      </c>
      <c r="G24" s="4">
        <f>D24/D$83</f>
        <v>8.3998078239253191E-3</v>
      </c>
    </row>
    <row r="25" spans="1:7" x14ac:dyDescent="0.25">
      <c r="A25" s="1" t="s">
        <v>208</v>
      </c>
      <c r="B25" s="1" t="s">
        <v>209</v>
      </c>
      <c r="C25" s="1" t="s">
        <v>210</v>
      </c>
      <c r="D25" s="2">
        <v>33588944.549999997</v>
      </c>
      <c r="E25" s="10">
        <v>82.71</v>
      </c>
      <c r="F25" s="2">
        <v>406105</v>
      </c>
      <c r="G25" s="4">
        <f>D25/D$83</f>
        <v>1.6702225807373947E-2</v>
      </c>
    </row>
    <row r="26" spans="1:7" x14ac:dyDescent="0.25">
      <c r="A26" s="1" t="s">
        <v>292</v>
      </c>
      <c r="B26" s="1" t="s">
        <v>293</v>
      </c>
      <c r="C26" s="1" t="s">
        <v>294</v>
      </c>
      <c r="D26" s="2">
        <v>11620400</v>
      </c>
      <c r="E26" s="10">
        <v>15.29</v>
      </c>
      <c r="F26" s="2">
        <v>760000</v>
      </c>
      <c r="G26" s="4">
        <f>D26/D$83</f>
        <v>5.7782864979009354E-3</v>
      </c>
    </row>
    <row r="27" spans="1:7" x14ac:dyDescent="0.25">
      <c r="A27" s="1" t="s">
        <v>271</v>
      </c>
      <c r="B27" s="1" t="s">
        <v>196</v>
      </c>
      <c r="C27" s="1" t="s">
        <v>197</v>
      </c>
      <c r="D27" s="2">
        <v>28733900</v>
      </c>
      <c r="E27" s="10">
        <v>185.38</v>
      </c>
      <c r="F27" s="2">
        <v>155000</v>
      </c>
      <c r="G27" s="4">
        <f>D27/D$83</f>
        <v>1.4288037107331564E-2</v>
      </c>
    </row>
    <row r="28" spans="1:7" x14ac:dyDescent="0.25">
      <c r="A28" s="1" t="s">
        <v>377</v>
      </c>
      <c r="B28" s="1" t="s">
        <v>378</v>
      </c>
      <c r="C28" s="1" t="s">
        <v>379</v>
      </c>
      <c r="D28" s="2">
        <v>22993350</v>
      </c>
      <c r="E28" s="10">
        <v>90.17</v>
      </c>
      <c r="F28" s="2">
        <v>255000</v>
      </c>
      <c r="G28" s="4">
        <f>D28/D$83</f>
        <v>1.1433527576203098E-2</v>
      </c>
    </row>
    <row r="29" spans="1:7" x14ac:dyDescent="0.25">
      <c r="A29" s="1" t="s">
        <v>104</v>
      </c>
      <c r="B29" s="1" t="s">
        <v>105</v>
      </c>
      <c r="C29" s="1" t="s">
        <v>162</v>
      </c>
      <c r="D29" s="2">
        <v>19391250</v>
      </c>
      <c r="E29" s="10">
        <v>155.13</v>
      </c>
      <c r="F29" s="2">
        <v>125000</v>
      </c>
      <c r="G29" s="4">
        <f>D29/D$83</f>
        <v>9.6423701466749438E-3</v>
      </c>
    </row>
    <row r="30" spans="1:7" x14ac:dyDescent="0.25">
      <c r="A30" s="1" t="s">
        <v>471</v>
      </c>
      <c r="B30" s="1" t="s">
        <v>472</v>
      </c>
      <c r="C30" s="1" t="s">
        <v>163</v>
      </c>
      <c r="D30" s="2">
        <v>42578500</v>
      </c>
      <c r="E30" s="10">
        <v>127.1</v>
      </c>
      <c r="F30" s="2">
        <v>335000</v>
      </c>
      <c r="G30" s="4">
        <f>D30/D$83</f>
        <v>2.1172315208673971E-2</v>
      </c>
    </row>
    <row r="31" spans="1:7" x14ac:dyDescent="0.25">
      <c r="A31" s="1" t="s">
        <v>407</v>
      </c>
      <c r="B31" s="1" t="s">
        <v>408</v>
      </c>
      <c r="C31" s="1" t="s">
        <v>409</v>
      </c>
      <c r="D31" s="2">
        <v>25145550</v>
      </c>
      <c r="E31" s="10">
        <v>29.41</v>
      </c>
      <c r="F31" s="2">
        <v>855000</v>
      </c>
      <c r="G31" s="4">
        <f>D31/D$83</f>
        <v>1.2503716915707969E-2</v>
      </c>
    </row>
    <row r="32" spans="1:7" x14ac:dyDescent="0.25">
      <c r="A32" s="1" t="s">
        <v>404</v>
      </c>
      <c r="B32" s="1" t="s">
        <v>405</v>
      </c>
      <c r="C32" s="1" t="s">
        <v>406</v>
      </c>
      <c r="D32" s="2">
        <v>5174850</v>
      </c>
      <c r="E32" s="10">
        <v>344.99</v>
      </c>
      <c r="F32" s="2">
        <v>15000</v>
      </c>
      <c r="G32" s="4">
        <f>D32/D$83</f>
        <v>2.5732131323932617E-3</v>
      </c>
    </row>
    <row r="33" spans="1:7" x14ac:dyDescent="0.25">
      <c r="A33" s="1" t="s">
        <v>181</v>
      </c>
      <c r="B33" s="1" t="s">
        <v>182</v>
      </c>
      <c r="C33" s="1" t="s">
        <v>183</v>
      </c>
      <c r="D33" s="2">
        <v>26836700</v>
      </c>
      <c r="E33" s="10">
        <v>173.14</v>
      </c>
      <c r="F33" s="2">
        <v>155000</v>
      </c>
      <c r="G33" s="4">
        <f>D33/D$83</f>
        <v>1.3344647452602151E-2</v>
      </c>
    </row>
    <row r="34" spans="1:7" x14ac:dyDescent="0.25">
      <c r="A34" s="1" t="s">
        <v>476</v>
      </c>
      <c r="B34" s="1" t="s">
        <v>477</v>
      </c>
      <c r="C34" s="1" t="s">
        <v>351</v>
      </c>
      <c r="D34" s="2">
        <v>10010000</v>
      </c>
      <c r="E34" s="10">
        <v>10.01</v>
      </c>
      <c r="F34" s="2">
        <v>1000000</v>
      </c>
      <c r="G34" s="4">
        <f>D34/D$83</f>
        <v>4.9775091945189814E-3</v>
      </c>
    </row>
    <row r="35" spans="1:7" x14ac:dyDescent="0.25">
      <c r="A35" s="1" t="s">
        <v>164</v>
      </c>
      <c r="B35" s="1" t="s">
        <v>165</v>
      </c>
      <c r="C35" s="1" t="s">
        <v>166</v>
      </c>
      <c r="D35" s="2">
        <v>16535400</v>
      </c>
      <c r="E35" s="10">
        <v>39.369999999999997</v>
      </c>
      <c r="F35" s="2">
        <v>420000</v>
      </c>
      <c r="G35" s="4">
        <f>D35/D$83</f>
        <v>8.2222882652396769E-3</v>
      </c>
    </row>
    <row r="36" spans="1:7" x14ac:dyDescent="0.25">
      <c r="A36" s="1" t="s">
        <v>129</v>
      </c>
      <c r="B36" s="1" t="s">
        <v>130</v>
      </c>
      <c r="C36" s="1" t="s">
        <v>167</v>
      </c>
      <c r="D36" s="2">
        <v>43100200</v>
      </c>
      <c r="E36" s="10">
        <v>165.77</v>
      </c>
      <c r="F36" s="2">
        <v>260000</v>
      </c>
      <c r="G36" s="4">
        <f>D36/D$83</f>
        <v>2.1431732446114585E-2</v>
      </c>
    </row>
    <row r="37" spans="1:7" x14ac:dyDescent="0.25">
      <c r="A37" s="1" t="s">
        <v>332</v>
      </c>
      <c r="B37" s="1" t="s">
        <v>333</v>
      </c>
      <c r="C37" s="1" t="s">
        <v>334</v>
      </c>
      <c r="D37" s="2">
        <v>31928200</v>
      </c>
      <c r="E37" s="10">
        <v>12.14</v>
      </c>
      <c r="F37" s="2">
        <v>2630000</v>
      </c>
      <c r="G37" s="4">
        <f>D37/D$83</f>
        <v>1.5876414491952141E-2</v>
      </c>
    </row>
    <row r="38" spans="1:7" x14ac:dyDescent="0.25">
      <c r="A38" s="1" t="s">
        <v>283</v>
      </c>
      <c r="B38" s="1" t="s">
        <v>284</v>
      </c>
      <c r="C38" s="1" t="s">
        <v>285</v>
      </c>
      <c r="D38" s="2">
        <v>22151650</v>
      </c>
      <c r="E38" s="10">
        <v>152.77000000000001</v>
      </c>
      <c r="F38" s="2">
        <v>145000</v>
      </c>
      <c r="G38" s="4">
        <f>D38/D$83</f>
        <v>1.1014989165710927E-2</v>
      </c>
    </row>
    <row r="39" spans="1:7" x14ac:dyDescent="0.25">
      <c r="A39" s="1" t="s">
        <v>259</v>
      </c>
      <c r="B39" s="1" t="s">
        <v>260</v>
      </c>
      <c r="C39" s="1" t="s">
        <v>261</v>
      </c>
      <c r="D39" s="2">
        <v>39155200</v>
      </c>
      <c r="E39" s="10">
        <v>61.18</v>
      </c>
      <c r="F39" s="2">
        <v>640000</v>
      </c>
      <c r="G39" s="4">
        <f>D39/D$83</f>
        <v>1.9470066734588374E-2</v>
      </c>
    </row>
    <row r="40" spans="1:7" x14ac:dyDescent="0.25">
      <c r="A40" s="1" t="s">
        <v>320</v>
      </c>
      <c r="B40" s="1" t="s">
        <v>321</v>
      </c>
      <c r="C40" s="1" t="s">
        <v>322</v>
      </c>
      <c r="D40" s="2">
        <v>19202750</v>
      </c>
      <c r="E40" s="10">
        <v>109.73</v>
      </c>
      <c r="F40" s="2">
        <v>175000</v>
      </c>
      <c r="G40" s="4">
        <f>D40/D$83</f>
        <v>9.5486378306742625E-3</v>
      </c>
    </row>
    <row r="41" spans="1:7" x14ac:dyDescent="0.25">
      <c r="A41" s="1" t="s">
        <v>217</v>
      </c>
      <c r="B41" s="1" t="s">
        <v>218</v>
      </c>
      <c r="C41" s="1" t="s">
        <v>219</v>
      </c>
      <c r="D41" s="2">
        <v>23150400</v>
      </c>
      <c r="E41" s="10">
        <v>44.52</v>
      </c>
      <c r="F41" s="2">
        <v>520000</v>
      </c>
      <c r="G41" s="4">
        <f>D41/D$83</f>
        <v>1.1511621264414807E-2</v>
      </c>
    </row>
    <row r="42" spans="1:7" x14ac:dyDescent="0.25">
      <c r="A42" s="1" t="s">
        <v>490</v>
      </c>
      <c r="B42" s="1" t="s">
        <v>491</v>
      </c>
      <c r="C42" s="1" t="s">
        <v>492</v>
      </c>
      <c r="D42" s="2">
        <v>34509200</v>
      </c>
      <c r="E42" s="10">
        <v>28.52</v>
      </c>
      <c r="F42" s="2">
        <v>1210000</v>
      </c>
      <c r="G42" s="4">
        <f>D42/D$83</f>
        <v>1.7159826203346096E-2</v>
      </c>
    </row>
    <row r="43" spans="1:7" x14ac:dyDescent="0.25">
      <c r="A43" s="1" t="s">
        <v>184</v>
      </c>
      <c r="B43" s="1" t="s">
        <v>185</v>
      </c>
      <c r="C43" s="1" t="s">
        <v>186</v>
      </c>
      <c r="D43" s="2">
        <v>30621100</v>
      </c>
      <c r="E43" s="10">
        <v>105.59</v>
      </c>
      <c r="F43" s="2">
        <v>290000</v>
      </c>
      <c r="G43" s="4">
        <f>D43/D$83</f>
        <v>1.5226454225403113E-2</v>
      </c>
    </row>
    <row r="44" spans="1:7" x14ac:dyDescent="0.25">
      <c r="A44" s="1" t="s">
        <v>116</v>
      </c>
      <c r="B44" s="1" t="s">
        <v>117</v>
      </c>
      <c r="C44" s="1" t="s">
        <v>118</v>
      </c>
      <c r="D44" s="2">
        <v>43933800</v>
      </c>
      <c r="E44" s="10">
        <v>237.48</v>
      </c>
      <c r="F44" s="2">
        <v>185000</v>
      </c>
      <c r="G44" s="4">
        <f>D44/D$83</f>
        <v>2.1846243101913888E-2</v>
      </c>
    </row>
    <row r="45" spans="1:7" x14ac:dyDescent="0.25">
      <c r="A45" s="1" t="s">
        <v>386</v>
      </c>
      <c r="B45" s="1" t="s">
        <v>387</v>
      </c>
      <c r="C45" s="1" t="s">
        <v>388</v>
      </c>
      <c r="D45" s="2">
        <v>22518200</v>
      </c>
      <c r="E45" s="10">
        <v>25.16</v>
      </c>
      <c r="F45" s="2">
        <v>895000</v>
      </c>
      <c r="G45" s="4">
        <f>D45/D$83</f>
        <v>1.1197257496904827E-2</v>
      </c>
    </row>
    <row r="46" spans="1:7" x14ac:dyDescent="0.25">
      <c r="A46" s="1" t="s">
        <v>391</v>
      </c>
      <c r="B46" s="1" t="s">
        <v>392</v>
      </c>
      <c r="C46" s="1" t="s">
        <v>393</v>
      </c>
      <c r="D46" s="2">
        <v>31562000</v>
      </c>
      <c r="E46" s="10">
        <v>157.81</v>
      </c>
      <c r="F46" s="2">
        <v>200000</v>
      </c>
      <c r="G46" s="4">
        <f>D46/D$83</f>
        <v>1.5694320199541267E-2</v>
      </c>
    </row>
    <row r="47" spans="1:7" x14ac:dyDescent="0.25">
      <c r="A47" s="1" t="s">
        <v>223</v>
      </c>
      <c r="B47" s="1" t="s">
        <v>224</v>
      </c>
      <c r="C47" s="1" t="s">
        <v>225</v>
      </c>
      <c r="D47" s="2">
        <v>28177950</v>
      </c>
      <c r="E47" s="10">
        <v>98.87</v>
      </c>
      <c r="F47" s="2">
        <v>285000</v>
      </c>
      <c r="G47" s="4">
        <f>D47/D$83</f>
        <v>1.4011588931837774E-2</v>
      </c>
    </row>
    <row r="48" spans="1:7" x14ac:dyDescent="0.25">
      <c r="A48" s="1" t="s">
        <v>361</v>
      </c>
      <c r="B48" s="1" t="s">
        <v>362</v>
      </c>
      <c r="C48" s="1" t="s">
        <v>363</v>
      </c>
      <c r="D48" s="2">
        <v>12883200</v>
      </c>
      <c r="E48" s="10">
        <v>80.52</v>
      </c>
      <c r="F48" s="2">
        <v>160000</v>
      </c>
      <c r="G48" s="4">
        <f>D48/D$83</f>
        <v>6.4062184270556382E-3</v>
      </c>
    </row>
    <row r="49" spans="1:7" x14ac:dyDescent="0.25">
      <c r="A49" s="1" t="s">
        <v>265</v>
      </c>
      <c r="B49" s="1" t="s">
        <v>133</v>
      </c>
      <c r="C49" s="1" t="s">
        <v>134</v>
      </c>
      <c r="D49" s="2">
        <v>49144000</v>
      </c>
      <c r="E49" s="10">
        <v>61.43</v>
      </c>
      <c r="F49" s="2">
        <v>800000</v>
      </c>
      <c r="G49" s="4">
        <f>D49/D$83</f>
        <v>2.4437034151392686E-2</v>
      </c>
    </row>
    <row r="50" spans="1:7" x14ac:dyDescent="0.25">
      <c r="A50" s="1" t="s">
        <v>340</v>
      </c>
      <c r="B50" s="1" t="s">
        <v>18</v>
      </c>
      <c r="C50" s="1" t="s">
        <v>341</v>
      </c>
      <c r="D50" s="2">
        <v>29769300</v>
      </c>
      <c r="E50" s="10">
        <v>90.21</v>
      </c>
      <c r="F50" s="2">
        <v>330000</v>
      </c>
      <c r="G50" s="4">
        <f>D50/D$83</f>
        <v>1.4802893552886503E-2</v>
      </c>
    </row>
    <row r="51" spans="1:7" x14ac:dyDescent="0.25">
      <c r="A51" s="1" t="s">
        <v>275</v>
      </c>
      <c r="B51" s="1" t="s">
        <v>295</v>
      </c>
      <c r="C51" s="1" t="s">
        <v>276</v>
      </c>
      <c r="D51" s="2">
        <v>23931200</v>
      </c>
      <c r="E51" s="10">
        <v>299.14</v>
      </c>
      <c r="F51" s="2">
        <v>80000</v>
      </c>
      <c r="G51" s="4">
        <f>D51/D$83</f>
        <v>1.1899876926660603E-2</v>
      </c>
    </row>
    <row r="52" spans="1:7" x14ac:dyDescent="0.25">
      <c r="A52" s="1" t="s">
        <v>299</v>
      </c>
      <c r="B52" s="1" t="s">
        <v>300</v>
      </c>
      <c r="C52" s="1" t="s">
        <v>301</v>
      </c>
      <c r="D52" s="2">
        <v>37424400</v>
      </c>
      <c r="E52" s="10">
        <v>143.94</v>
      </c>
      <c r="F52" s="2">
        <v>260000</v>
      </c>
      <c r="G52" s="4">
        <f>D52/D$83</f>
        <v>1.8609420089845771E-2</v>
      </c>
    </row>
    <row r="53" spans="1:7" x14ac:dyDescent="0.25">
      <c r="A53" s="1" t="s">
        <v>419</v>
      </c>
      <c r="B53" s="1" t="s">
        <v>420</v>
      </c>
      <c r="C53" s="1" t="s">
        <v>421</v>
      </c>
      <c r="D53" s="2">
        <v>14052400</v>
      </c>
      <c r="E53" s="10">
        <v>65.36</v>
      </c>
      <c r="F53" s="2">
        <v>215000</v>
      </c>
      <c r="G53" s="4">
        <f>D53/D$83</f>
        <v>6.9876074130927604E-3</v>
      </c>
    </row>
    <row r="54" spans="1:7" x14ac:dyDescent="0.25">
      <c r="A54" s="1" t="s">
        <v>211</v>
      </c>
      <c r="B54" s="1" t="s">
        <v>212</v>
      </c>
      <c r="C54" s="1" t="s">
        <v>213</v>
      </c>
      <c r="D54" s="2">
        <v>14028000</v>
      </c>
      <c r="E54" s="10">
        <v>93.52</v>
      </c>
      <c r="F54" s="2">
        <v>150000</v>
      </c>
      <c r="G54" s="4">
        <f>D54/D$83</f>
        <v>6.9754744236475794E-3</v>
      </c>
    </row>
    <row r="55" spans="1:7" x14ac:dyDescent="0.25">
      <c r="A55" s="1" t="s">
        <v>269</v>
      </c>
      <c r="B55" s="1" t="s">
        <v>142</v>
      </c>
      <c r="C55" s="1" t="s">
        <v>143</v>
      </c>
      <c r="D55" s="2">
        <v>24584700</v>
      </c>
      <c r="E55" s="10">
        <v>71.260000000000005</v>
      </c>
      <c r="F55" s="2">
        <v>345000</v>
      </c>
      <c r="G55" s="4">
        <f>D55/D$83</f>
        <v>1.2224832197251827E-2</v>
      </c>
    </row>
    <row r="56" spans="1:7" x14ac:dyDescent="0.25">
      <c r="A56" s="1" t="s">
        <v>422</v>
      </c>
      <c r="B56" s="1" t="s">
        <v>423</v>
      </c>
      <c r="C56" s="1" t="s">
        <v>424</v>
      </c>
      <c r="D56" s="2">
        <v>35409000</v>
      </c>
      <c r="E56" s="10">
        <v>22.2</v>
      </c>
      <c r="F56" s="2">
        <v>1595000</v>
      </c>
      <c r="G56" s="4">
        <f>D56/D$83</f>
        <v>1.7607255051820439E-2</v>
      </c>
    </row>
    <row r="57" spans="1:7" x14ac:dyDescent="0.25">
      <c r="A57" s="1" t="s">
        <v>317</v>
      </c>
      <c r="B57" s="1" t="s">
        <v>318</v>
      </c>
      <c r="C57" s="1" t="s">
        <v>319</v>
      </c>
      <c r="D57" s="2">
        <v>39404100</v>
      </c>
      <c r="E57" s="10">
        <v>84.74</v>
      </c>
      <c r="F57" s="2">
        <v>465000</v>
      </c>
      <c r="G57" s="4">
        <f>D57/D$83</f>
        <v>1.9593833172002535E-2</v>
      </c>
    </row>
    <row r="58" spans="1:7" x14ac:dyDescent="0.25">
      <c r="A58" s="1" t="s">
        <v>249</v>
      </c>
      <c r="B58" s="1" t="s">
        <v>250</v>
      </c>
      <c r="C58" s="1" t="s">
        <v>251</v>
      </c>
      <c r="D58" s="2">
        <v>10384000</v>
      </c>
      <c r="E58" s="10">
        <v>129.80000000000001</v>
      </c>
      <c r="F58" s="2">
        <v>80000</v>
      </c>
      <c r="G58" s="4">
        <f>D58/D$83</f>
        <v>5.1634820655229868E-3</v>
      </c>
    </row>
    <row r="59" spans="1:7" x14ac:dyDescent="0.25">
      <c r="A59" s="1" t="s">
        <v>277</v>
      </c>
      <c r="B59" s="1" t="s">
        <v>278</v>
      </c>
      <c r="C59" s="1" t="s">
        <v>279</v>
      </c>
      <c r="D59" s="2">
        <v>14020000</v>
      </c>
      <c r="E59" s="10">
        <v>14.02</v>
      </c>
      <c r="F59" s="2">
        <v>1000000</v>
      </c>
      <c r="G59" s="4">
        <f>D59/D$83</f>
        <v>6.9714963943212898E-3</v>
      </c>
    </row>
    <row r="60" spans="1:7" x14ac:dyDescent="0.25">
      <c r="A60" s="1" t="s">
        <v>135</v>
      </c>
      <c r="B60" s="1" t="s">
        <v>136</v>
      </c>
      <c r="C60" s="1" t="s">
        <v>137</v>
      </c>
      <c r="D60" s="2">
        <v>46970900</v>
      </c>
      <c r="E60" s="10">
        <v>38.979999999999997</v>
      </c>
      <c r="F60" s="2">
        <v>1205000</v>
      </c>
      <c r="G60" s="4">
        <f>D60/D$83</f>
        <v>2.3356452210272889E-2</v>
      </c>
    </row>
    <row r="61" spans="1:7" x14ac:dyDescent="0.25">
      <c r="A61" s="1" t="s">
        <v>425</v>
      </c>
      <c r="B61" s="1" t="s">
        <v>426</v>
      </c>
      <c r="C61" s="1" t="s">
        <v>427</v>
      </c>
      <c r="D61" s="2">
        <v>19899600</v>
      </c>
      <c r="E61" s="10">
        <v>165.83</v>
      </c>
      <c r="F61" s="2">
        <v>120000</v>
      </c>
      <c r="G61" s="4">
        <f>D61/D$83</f>
        <v>9.8951490476773141E-3</v>
      </c>
    </row>
    <row r="62" spans="1:7" x14ac:dyDescent="0.25">
      <c r="A62" s="1" t="s">
        <v>355</v>
      </c>
      <c r="B62" s="1" t="s">
        <v>356</v>
      </c>
      <c r="C62" s="1" t="s">
        <v>357</v>
      </c>
      <c r="D62" s="2">
        <v>28555100</v>
      </c>
      <c r="E62" s="10">
        <v>50.54</v>
      </c>
      <c r="F62" s="2">
        <v>565000</v>
      </c>
      <c r="G62" s="4">
        <f>D62/D$83</f>
        <v>1.4199128151889007E-2</v>
      </c>
    </row>
    <row r="63" spans="1:7" x14ac:dyDescent="0.25">
      <c r="A63" s="1" t="s">
        <v>323</v>
      </c>
      <c r="B63" s="1" t="s">
        <v>324</v>
      </c>
      <c r="C63" s="1" t="s">
        <v>325</v>
      </c>
      <c r="D63" s="2">
        <v>41182050</v>
      </c>
      <c r="E63" s="10">
        <v>56.03</v>
      </c>
      <c r="F63" s="2">
        <v>735000</v>
      </c>
      <c r="G63" s="4">
        <f>D63/D$83</f>
        <v>2.0477925327086952E-2</v>
      </c>
    </row>
    <row r="64" spans="1:7" x14ac:dyDescent="0.25">
      <c r="A64" s="1" t="s">
        <v>268</v>
      </c>
      <c r="B64" s="1" t="s">
        <v>19</v>
      </c>
      <c r="C64" s="1" t="s">
        <v>169</v>
      </c>
      <c r="D64" s="2">
        <v>39267900</v>
      </c>
      <c r="E64" s="10">
        <v>186.99</v>
      </c>
      <c r="F64" s="2">
        <v>210000</v>
      </c>
      <c r="G64" s="4">
        <f>D64/D$83</f>
        <v>1.9526107222722466E-2</v>
      </c>
    </row>
    <row r="65" spans="1:7" x14ac:dyDescent="0.25">
      <c r="A65" s="1" t="s">
        <v>53</v>
      </c>
      <c r="B65" s="1" t="s">
        <v>54</v>
      </c>
      <c r="C65" s="1" t="s">
        <v>170</v>
      </c>
      <c r="D65" s="2">
        <v>22915200</v>
      </c>
      <c r="E65" s="10">
        <v>71.61</v>
      </c>
      <c r="F65" s="2">
        <v>320000</v>
      </c>
      <c r="G65" s="4">
        <f>D65/D$83</f>
        <v>1.1394667202221914E-2</v>
      </c>
    </row>
    <row r="66" spans="1:7" x14ac:dyDescent="0.25">
      <c r="A66" s="1" t="s">
        <v>496</v>
      </c>
      <c r="B66" s="1" t="s">
        <v>497</v>
      </c>
      <c r="C66" s="1" t="s">
        <v>498</v>
      </c>
      <c r="D66" s="2">
        <v>3020806.98</v>
      </c>
      <c r="E66" s="10">
        <v>97.97</v>
      </c>
      <c r="F66" s="2">
        <v>30834</v>
      </c>
      <c r="G66" s="4">
        <f>D66/D$83</f>
        <v>1.5021073444372742E-3</v>
      </c>
    </row>
    <row r="67" spans="1:7" x14ac:dyDescent="0.25">
      <c r="A67" s="1" t="s">
        <v>246</v>
      </c>
      <c r="B67" s="1" t="s">
        <v>247</v>
      </c>
      <c r="C67" s="1" t="s">
        <v>248</v>
      </c>
      <c r="D67" s="2">
        <v>17289600</v>
      </c>
      <c r="E67" s="10">
        <v>36.020000000000003</v>
      </c>
      <c r="F67" s="2">
        <v>480000</v>
      </c>
      <c r="G67" s="4">
        <f>D67/D$83</f>
        <v>8.5973169799755614E-3</v>
      </c>
    </row>
    <row r="68" spans="1:7" x14ac:dyDescent="0.25">
      <c r="A68" s="1" t="s">
        <v>187</v>
      </c>
      <c r="B68" s="1" t="s">
        <v>188</v>
      </c>
      <c r="C68" s="1" t="s">
        <v>189</v>
      </c>
      <c r="D68" s="2">
        <v>23037300</v>
      </c>
      <c r="E68" s="10">
        <v>39.380000000000003</v>
      </c>
      <c r="F68" s="2">
        <v>585000</v>
      </c>
      <c r="G68" s="4">
        <f>D68/D$83</f>
        <v>1.1455381874814399E-2</v>
      </c>
    </row>
    <row r="69" spans="1:7" x14ac:dyDescent="0.25">
      <c r="A69" s="1" t="s">
        <v>389</v>
      </c>
      <c r="B69" s="1" t="s">
        <v>390</v>
      </c>
      <c r="C69" s="1" t="s">
        <v>226</v>
      </c>
      <c r="D69" s="2">
        <v>26143620</v>
      </c>
      <c r="E69" s="10">
        <v>38.76</v>
      </c>
      <c r="F69" s="2">
        <v>674500</v>
      </c>
      <c r="G69" s="4">
        <f>D69/D$83</f>
        <v>1.3000010881919113E-2</v>
      </c>
    </row>
    <row r="70" spans="1:7" x14ac:dyDescent="0.25">
      <c r="A70" s="1" t="s">
        <v>232</v>
      </c>
      <c r="B70" s="1" t="s">
        <v>233</v>
      </c>
      <c r="C70" s="1" t="s">
        <v>234</v>
      </c>
      <c r="D70" s="2">
        <v>21148000</v>
      </c>
      <c r="E70" s="10">
        <v>105.74</v>
      </c>
      <c r="F70" s="2">
        <v>200000</v>
      </c>
      <c r="G70" s="4">
        <f>D70/D$83</f>
        <v>1.0515920524044696E-2</v>
      </c>
    </row>
    <row r="71" spans="1:7" x14ac:dyDescent="0.25">
      <c r="A71" s="1" t="s">
        <v>9</v>
      </c>
      <c r="B71" s="1" t="s">
        <v>10</v>
      </c>
      <c r="C71" s="1" t="s">
        <v>171</v>
      </c>
      <c r="D71" s="2">
        <v>9221250</v>
      </c>
      <c r="E71" s="10">
        <v>24.59</v>
      </c>
      <c r="F71" s="2">
        <v>375000</v>
      </c>
      <c r="G71" s="4">
        <f>D71/D$83</f>
        <v>4.5853003656301855E-3</v>
      </c>
    </row>
    <row r="72" spans="1:7" x14ac:dyDescent="0.25">
      <c r="A72" s="1" t="s">
        <v>220</v>
      </c>
      <c r="B72" s="1" t="s">
        <v>221</v>
      </c>
      <c r="C72" s="1" t="s">
        <v>222</v>
      </c>
      <c r="D72" s="2">
        <v>28579500</v>
      </c>
      <c r="E72" s="10">
        <v>15.66</v>
      </c>
      <c r="F72" s="2">
        <v>1825000</v>
      </c>
      <c r="G72" s="4">
        <f>D72/D$83</f>
        <v>1.4211261141334188E-2</v>
      </c>
    </row>
    <row r="73" spans="1:7" x14ac:dyDescent="0.25">
      <c r="A73" s="1" t="s">
        <v>493</v>
      </c>
      <c r="B73" s="1" t="s">
        <v>494</v>
      </c>
      <c r="C73" s="1" t="s">
        <v>495</v>
      </c>
      <c r="D73" s="2">
        <v>12301200</v>
      </c>
      <c r="E73" s="10">
        <v>36.18</v>
      </c>
      <c r="F73" s="2">
        <v>340000</v>
      </c>
      <c r="G73" s="4">
        <f>D73/D$83</f>
        <v>6.1168167935681207E-3</v>
      </c>
    </row>
    <row r="74" spans="1:7" x14ac:dyDescent="0.25">
      <c r="A74" s="1" t="s">
        <v>235</v>
      </c>
      <c r="B74" s="1" t="s">
        <v>236</v>
      </c>
      <c r="C74" s="1" t="s">
        <v>237</v>
      </c>
      <c r="D74" s="2">
        <v>11286000</v>
      </c>
      <c r="E74" s="10">
        <v>39.6</v>
      </c>
      <c r="F74" s="2">
        <v>285000</v>
      </c>
      <c r="G74" s="4">
        <f>D74/D$83</f>
        <v>5.61200487206206E-3</v>
      </c>
    </row>
    <row r="75" spans="1:7" x14ac:dyDescent="0.25">
      <c r="A75" s="1" t="s">
        <v>478</v>
      </c>
      <c r="B75" s="1" t="s">
        <v>479</v>
      </c>
      <c r="C75" s="1" t="s">
        <v>480</v>
      </c>
      <c r="D75" s="2">
        <v>12080200</v>
      </c>
      <c r="E75" s="10">
        <v>54.91</v>
      </c>
      <c r="F75" s="2">
        <v>220000</v>
      </c>
      <c r="G75" s="4">
        <f>D75/D$83</f>
        <v>6.0069237334293901E-3</v>
      </c>
    </row>
    <row r="76" spans="1:7" x14ac:dyDescent="0.25">
      <c r="A76" s="1" t="s">
        <v>383</v>
      </c>
      <c r="B76" s="1" t="s">
        <v>384</v>
      </c>
      <c r="C76" s="1" t="s">
        <v>385</v>
      </c>
      <c r="D76" s="2">
        <v>10888450</v>
      </c>
      <c r="E76" s="10">
        <v>36.909999999999997</v>
      </c>
      <c r="F76" s="2">
        <v>295000</v>
      </c>
      <c r="G76" s="4">
        <f>D76/D$83</f>
        <v>5.414321677228791E-3</v>
      </c>
    </row>
    <row r="77" spans="1:7" x14ac:dyDescent="0.25">
      <c r="A77" s="1" t="s">
        <v>428</v>
      </c>
      <c r="B77" s="1" t="s">
        <v>429</v>
      </c>
      <c r="C77" s="1" t="s">
        <v>430</v>
      </c>
      <c r="D77" s="2">
        <v>29526275.5</v>
      </c>
      <c r="E77" s="10">
        <v>203.3</v>
      </c>
      <c r="F77" s="2">
        <v>145235</v>
      </c>
      <c r="G77" s="4">
        <f>D77/D$83</f>
        <v>1.4682048729385666E-2</v>
      </c>
    </row>
    <row r="78" spans="1:7" x14ac:dyDescent="0.25">
      <c r="A78" s="1" t="s">
        <v>286</v>
      </c>
      <c r="B78" s="1" t="s">
        <v>287</v>
      </c>
      <c r="C78" s="1" t="s">
        <v>288</v>
      </c>
      <c r="D78" s="2">
        <v>23111550</v>
      </c>
      <c r="E78" s="10">
        <v>53.13</v>
      </c>
      <c r="F78" s="2">
        <v>435000</v>
      </c>
      <c r="G78" s="4">
        <f>D78/D$83</f>
        <v>1.1492302959499016E-2</v>
      </c>
    </row>
    <row r="79" spans="1:7" x14ac:dyDescent="0.25">
      <c r="A79" s="1" t="s">
        <v>11</v>
      </c>
      <c r="B79" s="1" t="s">
        <v>12</v>
      </c>
      <c r="C79" s="1" t="s">
        <v>60</v>
      </c>
      <c r="D79" s="2">
        <v>20000000</v>
      </c>
      <c r="E79" s="10">
        <v>1</v>
      </c>
      <c r="F79" s="2">
        <v>20000000</v>
      </c>
      <c r="G79" s="4">
        <f t="shared" ref="G79" si="0">D79/D$83</f>
        <v>9.9450733157222405E-3</v>
      </c>
    </row>
    <row r="80" spans="1:7" x14ac:dyDescent="0.25">
      <c r="A80" s="1" t="s">
        <v>198</v>
      </c>
      <c r="B80" s="1" t="s">
        <v>199</v>
      </c>
      <c r="C80" s="1" t="s">
        <v>200</v>
      </c>
      <c r="D80" s="2">
        <v>58671596.090000004</v>
      </c>
      <c r="E80" s="10">
        <v>1</v>
      </c>
      <c r="F80" s="2">
        <v>58671596.090000004</v>
      </c>
      <c r="G80" s="4">
        <f>D80/D$83</f>
        <v>2.9174666233274617E-2</v>
      </c>
    </row>
    <row r="81" spans="1:7" x14ac:dyDescent="0.25">
      <c r="B81" s="1"/>
      <c r="C81" s="1"/>
      <c r="D81" s="2"/>
      <c r="E81" s="10"/>
      <c r="F81" s="2"/>
      <c r="G81" s="4"/>
    </row>
    <row r="82" spans="1:7" x14ac:dyDescent="0.25">
      <c r="A82"/>
    </row>
    <row r="83" spans="1:7" x14ac:dyDescent="0.25">
      <c r="A83"/>
      <c r="D83" s="2">
        <f>SUM(D3:D82)</f>
        <v>2011046008.9199998</v>
      </c>
      <c r="G83" s="9">
        <f>SUM(G3:G82)</f>
        <v>1.0000000000000004</v>
      </c>
    </row>
    <row r="84" spans="1:7" x14ac:dyDescent="0.25">
      <c r="A84"/>
    </row>
    <row r="85" spans="1:7" x14ac:dyDescent="0.25">
      <c r="A85"/>
    </row>
    <row r="86" spans="1:7" x14ac:dyDescent="0.25">
      <c r="A86"/>
    </row>
    <row r="87" spans="1:7" x14ac:dyDescent="0.25">
      <c r="A87"/>
    </row>
    <row r="88" spans="1:7" x14ac:dyDescent="0.25">
      <c r="A88"/>
    </row>
    <row r="89" spans="1:7" x14ac:dyDescent="0.25">
      <c r="A89"/>
    </row>
    <row r="90" spans="1:7" x14ac:dyDescent="0.25">
      <c r="A90"/>
    </row>
    <row r="91" spans="1:7" x14ac:dyDescent="0.25">
      <c r="A91"/>
    </row>
    <row r="92" spans="1:7" x14ac:dyDescent="0.25">
      <c r="A92"/>
    </row>
    <row r="93" spans="1:7" x14ac:dyDescent="0.25">
      <c r="A93"/>
    </row>
    <row r="94" spans="1:7" x14ac:dyDescent="0.25">
      <c r="A94"/>
    </row>
    <row r="95" spans="1:7" x14ac:dyDescent="0.25">
      <c r="A95"/>
    </row>
    <row r="96" spans="1:7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</sheetData>
  <sortState xmlns:xlrd2="http://schemas.microsoft.com/office/spreadsheetml/2017/richdata2" ref="A3:G78">
    <sortCondition ref="A3:A78"/>
  </sortState>
  <phoneticPr fontId="0" type="noConversion"/>
  <printOptions horizontalCentered="1"/>
  <pageMargins left="0" right="0" top="0.5" bottom="0.75" header="0.5" footer="0.5"/>
  <pageSetup fitToHeight="999" orientation="portrait" r:id="rId1"/>
  <headerFooter alignWithMargins="0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 macro="[1]!SecurityDistribution">
                <anchor moveWithCells="1" sizeWithCells="1">
                  <from>
                    <xdr:col>0</xdr:col>
                    <xdr:colOff>15240</xdr:colOff>
                    <xdr:row>0</xdr:row>
                    <xdr:rowOff>0</xdr:rowOff>
                  </from>
                  <to>
                    <xdr:col>1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Line="0" autoPict="0" macro="[1]!Clear">
                <anchor moveWithCells="1" sizeWithCells="1">
                  <from>
                    <xdr:col>0</xdr:col>
                    <xdr:colOff>15240</xdr:colOff>
                    <xdr:row>0</xdr:row>
                    <xdr:rowOff>0</xdr:rowOff>
                  </from>
                  <to>
                    <xdr:col>1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Line="0" autoPict="0" macro="[1]!DoSort">
                <anchor moveWithCells="1" sizeWithCells="1">
                  <from>
                    <xdr:col>1</xdr:col>
                    <xdr:colOff>7620</xdr:colOff>
                    <xdr:row>0</xdr:row>
                    <xdr:rowOff>0</xdr:rowOff>
                  </from>
                  <to>
                    <xdr:col>2</xdr:col>
                    <xdr:colOff>7620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Line="0" autoPict="0" macro="[1]!DoAutoFilter">
                <anchor moveWithCells="1" sizeWithCells="1">
                  <from>
                    <xdr:col>1</xdr:col>
                    <xdr:colOff>15240</xdr:colOff>
                    <xdr:row>0</xdr:row>
                    <xdr:rowOff>0</xdr:rowOff>
                  </from>
                  <to>
                    <xdr:col>2</xdr:col>
                    <xdr:colOff>7620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Line="0" autoPict="0" macro="[1]!SolveForAmount.SolveForAmount">
                <anchor moveWithCells="1" sizeWithCells="1">
                  <from>
                    <xdr:col>2</xdr:col>
                    <xdr:colOff>7620</xdr:colOff>
                    <xdr:row>0</xdr:row>
                    <xdr:rowOff>0</xdr:rowOff>
                  </from>
                  <to>
                    <xdr:col>2</xdr:col>
                    <xdr:colOff>7620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1437A-DD1C-46E3-A25E-E5E0F658B892}">
  <sheetPr codeName="Sheet3"/>
  <dimension ref="A1:G169"/>
  <sheetViews>
    <sheetView zoomScale="80" workbookViewId="0">
      <selection activeCell="C1" sqref="C1"/>
    </sheetView>
  </sheetViews>
  <sheetFormatPr defaultRowHeight="13.2" x14ac:dyDescent="0.25"/>
  <cols>
    <col min="1" max="1" width="33.44140625" style="1" bestFit="1" customWidth="1"/>
    <col min="2" max="2" width="8.6640625" bestFit="1" customWidth="1"/>
    <col min="3" max="3" width="13.44140625" customWidth="1"/>
    <col min="4" max="4" width="15.88671875" customWidth="1"/>
    <col min="5" max="5" width="9.5546875" style="10" customWidth="1"/>
    <col min="6" max="6" width="13.77734375" bestFit="1" customWidth="1"/>
    <col min="7" max="7" width="12.109375" customWidth="1"/>
  </cols>
  <sheetData>
    <row r="1" spans="1:7" s="5" customFormat="1" ht="25.5" customHeight="1" x14ac:dyDescent="0.25">
      <c r="A1" s="5" t="s">
        <v>8</v>
      </c>
      <c r="B1" s="13" t="s">
        <v>446</v>
      </c>
      <c r="C1"/>
      <c r="D1"/>
      <c r="E1" s="10"/>
      <c r="F1"/>
      <c r="G1"/>
    </row>
    <row r="2" spans="1:7" ht="27" thickBot="1" x14ac:dyDescent="0.3">
      <c r="A2" s="7" t="s">
        <v>6</v>
      </c>
      <c r="B2" s="7" t="s">
        <v>2</v>
      </c>
      <c r="C2" s="7" t="s">
        <v>5</v>
      </c>
      <c r="D2" s="7" t="s">
        <v>3</v>
      </c>
      <c r="E2" s="11" t="s">
        <v>4</v>
      </c>
      <c r="F2" s="7" t="s">
        <v>0</v>
      </c>
      <c r="G2" s="7" t="s">
        <v>1</v>
      </c>
    </row>
    <row r="3" spans="1:7" x14ac:dyDescent="0.25">
      <c r="A3" s="1" t="s">
        <v>397</v>
      </c>
      <c r="B3" s="1" t="s">
        <v>398</v>
      </c>
      <c r="C3" s="1" t="s">
        <v>399</v>
      </c>
      <c r="D3" s="2">
        <v>47019000</v>
      </c>
      <c r="E3" s="12">
        <v>134.34</v>
      </c>
      <c r="F3" s="2">
        <v>350000</v>
      </c>
      <c r="G3" s="4">
        <f>D3/D$77</f>
        <v>9.6993867764805352E-3</v>
      </c>
    </row>
    <row r="4" spans="1:7" x14ac:dyDescent="0.25">
      <c r="A4" s="1" t="s">
        <v>272</v>
      </c>
      <c r="B4" s="1" t="s">
        <v>273</v>
      </c>
      <c r="C4" s="1" t="s">
        <v>274</v>
      </c>
      <c r="D4" s="2">
        <v>62172500</v>
      </c>
      <c r="E4" s="12">
        <v>95.65</v>
      </c>
      <c r="F4" s="2">
        <v>650000</v>
      </c>
      <c r="G4" s="4">
        <f>D4/D$77</f>
        <v>1.282534984497195E-2</v>
      </c>
    </row>
    <row r="5" spans="1:7" x14ac:dyDescent="0.25">
      <c r="A5" s="1" t="s">
        <v>119</v>
      </c>
      <c r="B5" s="1" t="s">
        <v>120</v>
      </c>
      <c r="C5" s="1" t="s">
        <v>172</v>
      </c>
      <c r="D5" s="2">
        <v>118971600</v>
      </c>
      <c r="E5" s="12">
        <v>180.26</v>
      </c>
      <c r="F5" s="2">
        <v>660000</v>
      </c>
      <c r="G5" s="4">
        <f>D5/D$77</f>
        <v>2.4542239601368206E-2</v>
      </c>
    </row>
    <row r="6" spans="1:7" x14ac:dyDescent="0.25">
      <c r="A6" s="1" t="s">
        <v>47</v>
      </c>
      <c r="B6" s="1" t="s">
        <v>16</v>
      </c>
      <c r="C6" s="1" t="s">
        <v>174</v>
      </c>
      <c r="D6" s="2">
        <v>45416000</v>
      </c>
      <c r="E6" s="12">
        <v>283.85000000000002</v>
      </c>
      <c r="F6" s="2">
        <v>160000</v>
      </c>
      <c r="G6" s="4">
        <f>D6/D$77</f>
        <v>9.3687094544894628E-3</v>
      </c>
    </row>
    <row r="7" spans="1:7" x14ac:dyDescent="0.25">
      <c r="A7" s="1" t="s">
        <v>302</v>
      </c>
      <c r="B7" s="1" t="s">
        <v>303</v>
      </c>
      <c r="C7" s="1" t="s">
        <v>304</v>
      </c>
      <c r="D7" s="2">
        <v>23645600</v>
      </c>
      <c r="E7" s="12">
        <v>295.57</v>
      </c>
      <c r="F7" s="2">
        <v>80000</v>
      </c>
      <c r="G7" s="4">
        <f>D7/D$77</f>
        <v>4.8777689861959671E-3</v>
      </c>
    </row>
    <row r="8" spans="1:7" x14ac:dyDescent="0.25">
      <c r="A8" s="1" t="s">
        <v>371</v>
      </c>
      <c r="B8" s="1" t="s">
        <v>372</v>
      </c>
      <c r="C8" s="1" t="s">
        <v>373</v>
      </c>
      <c r="D8" s="2">
        <v>47545600</v>
      </c>
      <c r="E8" s="12">
        <v>594.32000000000005</v>
      </c>
      <c r="F8" s="2">
        <v>80000</v>
      </c>
      <c r="G8" s="4">
        <f>D8/D$77</f>
        <v>9.8080172679094191E-3</v>
      </c>
    </row>
    <row r="9" spans="1:7" x14ac:dyDescent="0.25">
      <c r="A9" s="1" t="s">
        <v>431</v>
      </c>
      <c r="B9" s="1" t="s">
        <v>432</v>
      </c>
      <c r="C9" s="1" t="s">
        <v>433</v>
      </c>
      <c r="D9" s="2">
        <v>23355400</v>
      </c>
      <c r="E9" s="12">
        <v>75.34</v>
      </c>
      <c r="F9" s="2">
        <v>310000</v>
      </c>
      <c r="G9" s="4">
        <f>D9/D$77</f>
        <v>4.8179046325828607E-3</v>
      </c>
    </row>
    <row r="10" spans="1:7" x14ac:dyDescent="0.25">
      <c r="A10" s="1" t="s">
        <v>152</v>
      </c>
      <c r="B10" s="1" t="s">
        <v>153</v>
      </c>
      <c r="C10" s="1" t="s">
        <v>154</v>
      </c>
      <c r="D10" s="2">
        <v>81033750</v>
      </c>
      <c r="E10" s="12">
        <v>72.03</v>
      </c>
      <c r="F10" s="2">
        <v>1125000</v>
      </c>
      <c r="G10" s="4">
        <f>D10/D$77</f>
        <v>1.6716171828380647E-2</v>
      </c>
    </row>
    <row r="11" spans="1:7" x14ac:dyDescent="0.25">
      <c r="A11" s="1" t="s">
        <v>337</v>
      </c>
      <c r="B11" s="1" t="s">
        <v>338</v>
      </c>
      <c r="C11" s="1" t="s">
        <v>339</v>
      </c>
      <c r="D11" s="2">
        <v>58869000</v>
      </c>
      <c r="E11" s="12">
        <v>37.979999999999997</v>
      </c>
      <c r="F11" s="2">
        <v>1550000</v>
      </c>
      <c r="G11" s="4">
        <f>D11/D$77</f>
        <v>1.214388226343888E-2</v>
      </c>
    </row>
    <row r="12" spans="1:7" x14ac:dyDescent="0.25">
      <c r="A12" s="1" t="s">
        <v>238</v>
      </c>
      <c r="B12" s="1" t="s">
        <v>239</v>
      </c>
      <c r="C12" s="1" t="s">
        <v>240</v>
      </c>
      <c r="D12" s="2">
        <v>69836300</v>
      </c>
      <c r="E12" s="12">
        <v>162.41</v>
      </c>
      <c r="F12" s="2">
        <v>430000</v>
      </c>
      <c r="G12" s="4">
        <f>D12/D$77</f>
        <v>1.44062886224362E-2</v>
      </c>
    </row>
    <row r="13" spans="1:7" x14ac:dyDescent="0.25">
      <c r="A13" s="1" t="s">
        <v>394</v>
      </c>
      <c r="B13" s="1" t="s">
        <v>395</v>
      </c>
      <c r="C13" s="1" t="s">
        <v>396</v>
      </c>
      <c r="D13" s="2">
        <v>94541847</v>
      </c>
      <c r="E13" s="12">
        <v>27.96</v>
      </c>
      <c r="F13" s="2">
        <v>3381325</v>
      </c>
      <c r="G13" s="4">
        <f>D13/D$77</f>
        <v>1.9502710406768455E-2</v>
      </c>
    </row>
    <row r="14" spans="1:7" x14ac:dyDescent="0.25">
      <c r="A14" s="1" t="s">
        <v>45</v>
      </c>
      <c r="B14" s="1" t="s">
        <v>39</v>
      </c>
      <c r="C14" s="1" t="s">
        <v>400</v>
      </c>
      <c r="D14" s="2">
        <v>72624700</v>
      </c>
      <c r="E14" s="12">
        <v>91.93</v>
      </c>
      <c r="F14" s="2">
        <v>790000</v>
      </c>
      <c r="G14" s="4">
        <f>D14/D$77</f>
        <v>1.4981498007738701E-2</v>
      </c>
    </row>
    <row r="15" spans="1:7" x14ac:dyDescent="0.25">
      <c r="A15" s="1" t="s">
        <v>46</v>
      </c>
      <c r="B15" s="1" t="s">
        <v>17</v>
      </c>
      <c r="C15" s="1" t="s">
        <v>173</v>
      </c>
      <c r="D15" s="2">
        <v>109413750</v>
      </c>
      <c r="E15" s="12">
        <v>134.25</v>
      </c>
      <c r="F15" s="2">
        <v>815000</v>
      </c>
      <c r="G15" s="4">
        <f>D15/D$77</f>
        <v>2.257058380474164E-2</v>
      </c>
    </row>
    <row r="16" spans="1:7" x14ac:dyDescent="0.25">
      <c r="A16" s="1" t="s">
        <v>434</v>
      </c>
      <c r="B16" s="1" t="s">
        <v>435</v>
      </c>
      <c r="C16" s="1" t="s">
        <v>436</v>
      </c>
      <c r="D16" s="2">
        <v>40723650</v>
      </c>
      <c r="E16" s="12">
        <v>142.88999999999999</v>
      </c>
      <c r="F16" s="2">
        <v>285000</v>
      </c>
      <c r="G16" s="4">
        <f>D16/D$77</f>
        <v>8.400740813288704E-3</v>
      </c>
    </row>
    <row r="17" spans="1:7" x14ac:dyDescent="0.25">
      <c r="A17" s="1" t="s">
        <v>280</v>
      </c>
      <c r="B17" s="1" t="s">
        <v>281</v>
      </c>
      <c r="C17" s="1" t="s">
        <v>282</v>
      </c>
      <c r="D17" s="2">
        <v>72326100</v>
      </c>
      <c r="E17" s="12">
        <v>77.77</v>
      </c>
      <c r="F17" s="2">
        <v>930000</v>
      </c>
      <c r="G17" s="4">
        <f>D17/D$77</f>
        <v>1.4919900847198131E-2</v>
      </c>
    </row>
    <row r="18" spans="1:7" x14ac:dyDescent="0.25">
      <c r="A18" s="1" t="s">
        <v>437</v>
      </c>
      <c r="B18" s="1" t="s">
        <v>438</v>
      </c>
      <c r="C18" s="1" t="s">
        <v>439</v>
      </c>
      <c r="D18" s="2">
        <v>56667600</v>
      </c>
      <c r="E18" s="12">
        <v>419.76</v>
      </c>
      <c r="F18" s="2">
        <v>135000</v>
      </c>
      <c r="G18" s="4">
        <f>D18/D$77</f>
        <v>1.1689763076519883E-2</v>
      </c>
    </row>
    <row r="19" spans="1:7" x14ac:dyDescent="0.25">
      <c r="A19" s="1" t="s">
        <v>144</v>
      </c>
      <c r="B19" s="1" t="s">
        <v>145</v>
      </c>
      <c r="C19" s="1" t="s">
        <v>146</v>
      </c>
      <c r="D19" s="2">
        <v>96609150</v>
      </c>
      <c r="E19" s="12">
        <v>74.03</v>
      </c>
      <c r="F19" s="2">
        <v>1305000</v>
      </c>
      <c r="G19" s="4">
        <f>D19/D$77</f>
        <v>1.9929167187669336E-2</v>
      </c>
    </row>
    <row r="20" spans="1:7" x14ac:dyDescent="0.25">
      <c r="A20" s="1" t="s">
        <v>416</v>
      </c>
      <c r="B20" s="1" t="s">
        <v>417</v>
      </c>
      <c r="C20" s="1" t="s">
        <v>418</v>
      </c>
      <c r="D20" s="2">
        <v>77841000</v>
      </c>
      <c r="E20" s="12">
        <v>125.55</v>
      </c>
      <c r="F20" s="2">
        <v>620000</v>
      </c>
      <c r="G20" s="4">
        <f>D20/D$77</f>
        <v>1.6057550481040034E-2</v>
      </c>
    </row>
    <row r="21" spans="1:7" x14ac:dyDescent="0.25">
      <c r="A21" s="1" t="s">
        <v>410</v>
      </c>
      <c r="B21" s="1" t="s">
        <v>411</v>
      </c>
      <c r="C21" s="1" t="s">
        <v>412</v>
      </c>
      <c r="D21" s="2">
        <v>47548800</v>
      </c>
      <c r="E21" s="12">
        <v>99.06</v>
      </c>
      <c r="F21" s="2">
        <v>480000</v>
      </c>
      <c r="G21" s="4">
        <f>D21/D$77</f>
        <v>9.8086773848341663E-3</v>
      </c>
    </row>
    <row r="22" spans="1:7" x14ac:dyDescent="0.25">
      <c r="A22" s="1" t="s">
        <v>380</v>
      </c>
      <c r="B22" s="1" t="s">
        <v>381</v>
      </c>
      <c r="C22" s="1" t="s">
        <v>382</v>
      </c>
      <c r="D22" s="2">
        <v>25427280</v>
      </c>
      <c r="E22" s="12">
        <v>119.94</v>
      </c>
      <c r="F22" s="2">
        <v>212000</v>
      </c>
      <c r="G22" s="4">
        <f>D22/D$77</f>
        <v>5.2453055869726706E-3</v>
      </c>
    </row>
    <row r="23" spans="1:7" x14ac:dyDescent="0.25">
      <c r="A23" s="1" t="s">
        <v>335</v>
      </c>
      <c r="B23" s="1" t="s">
        <v>336</v>
      </c>
      <c r="C23" s="1" t="s">
        <v>141</v>
      </c>
      <c r="D23" s="2">
        <v>144984000</v>
      </c>
      <c r="E23" s="12">
        <v>362.46</v>
      </c>
      <c r="F23" s="2">
        <v>400000</v>
      </c>
      <c r="G23" s="4">
        <f>D23/D$77</f>
        <v>2.9908247568031093E-2</v>
      </c>
    </row>
    <row r="24" spans="1:7" x14ac:dyDescent="0.25">
      <c r="A24" s="1" t="s">
        <v>374</v>
      </c>
      <c r="B24" s="1" t="s">
        <v>375</v>
      </c>
      <c r="C24" s="1" t="s">
        <v>376</v>
      </c>
      <c r="D24" s="2">
        <v>63494700</v>
      </c>
      <c r="E24" s="12">
        <v>56.19</v>
      </c>
      <c r="F24" s="2">
        <v>1130000</v>
      </c>
      <c r="G24" s="4">
        <f>D24/D$77</f>
        <v>1.3098101906816366E-2</v>
      </c>
    </row>
    <row r="25" spans="1:7" x14ac:dyDescent="0.25">
      <c r="A25" s="1" t="s">
        <v>289</v>
      </c>
      <c r="B25" s="1" t="s">
        <v>290</v>
      </c>
      <c r="C25" s="1" t="s">
        <v>291</v>
      </c>
      <c r="D25" s="2">
        <v>74443400</v>
      </c>
      <c r="E25" s="12">
        <v>480.28</v>
      </c>
      <c r="F25" s="2">
        <v>155000</v>
      </c>
      <c r="G25" s="4">
        <f>D25/D$77</f>
        <v>1.5356671336188586E-2</v>
      </c>
    </row>
    <row r="26" spans="1:7" x14ac:dyDescent="0.25">
      <c r="A26" s="1" t="s">
        <v>453</v>
      </c>
      <c r="B26" s="1" t="s">
        <v>454</v>
      </c>
      <c r="C26" s="1" t="s">
        <v>455</v>
      </c>
      <c r="D26" s="2">
        <v>16539300</v>
      </c>
      <c r="E26" s="12">
        <v>71.91</v>
      </c>
      <c r="F26" s="2">
        <v>230000</v>
      </c>
      <c r="G26" s="4">
        <f>D26/D$77</f>
        <v>3.4118349542152007E-3</v>
      </c>
    </row>
    <row r="27" spans="1:7" x14ac:dyDescent="0.25">
      <c r="A27" s="1" t="s">
        <v>157</v>
      </c>
      <c r="B27" s="1" t="s">
        <v>158</v>
      </c>
      <c r="C27" s="1" t="s">
        <v>159</v>
      </c>
      <c r="D27" s="2">
        <v>119625000</v>
      </c>
      <c r="E27" s="12">
        <v>75</v>
      </c>
      <c r="F27" s="2">
        <v>1595000</v>
      </c>
      <c r="G27" s="4">
        <f>D27/D$77</f>
        <v>2.4677027225940239E-2</v>
      </c>
    </row>
    <row r="28" spans="1:7" x14ac:dyDescent="0.25">
      <c r="A28" s="1" t="s">
        <v>262</v>
      </c>
      <c r="B28" s="1" t="s">
        <v>263</v>
      </c>
      <c r="C28" s="1" t="s">
        <v>264</v>
      </c>
      <c r="D28" s="2">
        <v>74055000</v>
      </c>
      <c r="E28" s="12">
        <v>148.11000000000001</v>
      </c>
      <c r="F28" s="2">
        <v>500000</v>
      </c>
      <c r="G28" s="4">
        <f>D28/D$77</f>
        <v>1.5276549644447268E-2</v>
      </c>
    </row>
    <row r="29" spans="1:7" x14ac:dyDescent="0.25">
      <c r="A29" s="1" t="s">
        <v>255</v>
      </c>
      <c r="B29" s="1" t="s">
        <v>256</v>
      </c>
      <c r="C29" s="1" t="s">
        <v>257</v>
      </c>
      <c r="D29" s="2">
        <v>55209950</v>
      </c>
      <c r="E29" s="12">
        <v>84.29</v>
      </c>
      <c r="F29" s="2">
        <v>655000</v>
      </c>
      <c r="G29" s="4">
        <f>D29/D$77</f>
        <v>1.138906950297011E-2</v>
      </c>
    </row>
    <row r="30" spans="1:7" x14ac:dyDescent="0.25">
      <c r="A30" s="1" t="s">
        <v>447</v>
      </c>
      <c r="B30" s="1" t="s">
        <v>448</v>
      </c>
      <c r="C30" s="1" t="s">
        <v>449</v>
      </c>
      <c r="D30" s="2">
        <v>36405450</v>
      </c>
      <c r="E30" s="12">
        <v>72.09</v>
      </c>
      <c r="F30" s="2">
        <v>505000</v>
      </c>
      <c r="G30" s="4">
        <f>D30/D$77</f>
        <v>7.5099542806487448E-3</v>
      </c>
    </row>
    <row r="31" spans="1:7" x14ac:dyDescent="0.25">
      <c r="A31" s="1" t="s">
        <v>241</v>
      </c>
      <c r="B31" s="1" t="s">
        <v>242</v>
      </c>
      <c r="C31" s="1" t="s">
        <v>243</v>
      </c>
      <c r="D31" s="2">
        <v>76229100</v>
      </c>
      <c r="E31" s="12">
        <v>31.37</v>
      </c>
      <c r="F31" s="2">
        <v>2430000</v>
      </c>
      <c r="G31" s="4">
        <f>D31/D$77</f>
        <v>1.5725037208852006E-2</v>
      </c>
    </row>
    <row r="32" spans="1:7" x14ac:dyDescent="0.25">
      <c r="A32" s="1" t="s">
        <v>63</v>
      </c>
      <c r="B32" s="1" t="s">
        <v>64</v>
      </c>
      <c r="C32" s="1" t="s">
        <v>65</v>
      </c>
      <c r="D32" s="2">
        <v>109877250</v>
      </c>
      <c r="E32" s="12">
        <v>209.29</v>
      </c>
      <c r="F32" s="2">
        <v>525000</v>
      </c>
      <c r="G32" s="4">
        <f>D32/D$77</f>
        <v>2.2666197615560643E-2</v>
      </c>
    </row>
    <row r="33" spans="1:7" x14ac:dyDescent="0.25">
      <c r="A33" s="1" t="s">
        <v>48</v>
      </c>
      <c r="B33" s="1" t="s">
        <v>20</v>
      </c>
      <c r="C33" s="1" t="s">
        <v>178</v>
      </c>
      <c r="D33" s="2">
        <v>67173200</v>
      </c>
      <c r="E33" s="12">
        <v>110.12</v>
      </c>
      <c r="F33" s="2">
        <v>610000</v>
      </c>
      <c r="G33" s="4">
        <f>D33/D$77</f>
        <v>1.385692694046837E-2</v>
      </c>
    </row>
    <row r="34" spans="1:7" x14ac:dyDescent="0.25">
      <c r="A34" s="1" t="s">
        <v>348</v>
      </c>
      <c r="B34" s="1" t="s">
        <v>349</v>
      </c>
      <c r="C34" s="1" t="s">
        <v>350</v>
      </c>
      <c r="D34" s="2">
        <v>70677200</v>
      </c>
      <c r="E34" s="12">
        <v>160.63</v>
      </c>
      <c r="F34" s="2">
        <v>440000</v>
      </c>
      <c r="G34" s="4">
        <f>D34/D$77</f>
        <v>1.4579754973067698E-2</v>
      </c>
    </row>
    <row r="35" spans="1:7" x14ac:dyDescent="0.25">
      <c r="A35" s="1" t="s">
        <v>368</v>
      </c>
      <c r="B35" s="1" t="s">
        <v>369</v>
      </c>
      <c r="C35" s="1" t="s">
        <v>370</v>
      </c>
      <c r="D35" s="2">
        <v>69769500</v>
      </c>
      <c r="E35" s="12">
        <v>465.13</v>
      </c>
      <c r="F35" s="2">
        <v>150000</v>
      </c>
      <c r="G35" s="4">
        <f>D35/D$77</f>
        <v>1.4392508681632079E-2</v>
      </c>
    </row>
    <row r="36" spans="1:7" x14ac:dyDescent="0.25">
      <c r="A36" s="1" t="s">
        <v>190</v>
      </c>
      <c r="B36" s="1" t="s">
        <v>191</v>
      </c>
      <c r="C36" s="1" t="s">
        <v>192</v>
      </c>
      <c r="D36" s="2">
        <v>54132300</v>
      </c>
      <c r="E36" s="12">
        <v>66.83</v>
      </c>
      <c r="F36" s="2">
        <v>810000</v>
      </c>
      <c r="G36" s="4">
        <f>D36/D$77</f>
        <v>1.1166764814234188E-2</v>
      </c>
    </row>
    <row r="37" spans="1:7" x14ac:dyDescent="0.25">
      <c r="A37" s="1" t="s">
        <v>465</v>
      </c>
      <c r="B37" s="1" t="s">
        <v>466</v>
      </c>
      <c r="C37" s="1" t="s">
        <v>467</v>
      </c>
      <c r="D37" s="2">
        <v>51554250</v>
      </c>
      <c r="E37" s="12">
        <v>187.47</v>
      </c>
      <c r="F37" s="2">
        <v>275000</v>
      </c>
      <c r="G37" s="4">
        <f>D37/D$77</f>
        <v>1.0634947802406935E-2</v>
      </c>
    </row>
    <row r="38" spans="1:7" x14ac:dyDescent="0.25">
      <c r="A38" s="1" t="s">
        <v>267</v>
      </c>
      <c r="B38" s="1" t="s">
        <v>244</v>
      </c>
      <c r="C38" s="1" t="s">
        <v>245</v>
      </c>
      <c r="D38" s="2">
        <v>94156400</v>
      </c>
      <c r="E38" s="12">
        <v>76.239999999999995</v>
      </c>
      <c r="F38" s="2">
        <v>1235000</v>
      </c>
      <c r="G38" s="4">
        <f>D38/D$77</f>
        <v>1.9423197879176755E-2</v>
      </c>
    </row>
    <row r="39" spans="1:7" x14ac:dyDescent="0.25">
      <c r="A39" s="1" t="s">
        <v>345</v>
      </c>
      <c r="B39" s="1" t="s">
        <v>346</v>
      </c>
      <c r="C39" s="1" t="s">
        <v>347</v>
      </c>
      <c r="D39" s="2">
        <v>61184000</v>
      </c>
      <c r="E39" s="12">
        <v>1223.68</v>
      </c>
      <c r="F39" s="2">
        <v>50000</v>
      </c>
      <c r="G39" s="4">
        <f>D39/D$77</f>
        <v>1.2621435601186438E-2</v>
      </c>
    </row>
    <row r="40" spans="1:7" x14ac:dyDescent="0.25">
      <c r="A40" s="1" t="s">
        <v>308</v>
      </c>
      <c r="B40" s="1" t="s">
        <v>309</v>
      </c>
      <c r="C40" s="1" t="s">
        <v>310</v>
      </c>
      <c r="D40" s="2">
        <v>82647550</v>
      </c>
      <c r="E40" s="12">
        <v>232.81</v>
      </c>
      <c r="F40" s="2">
        <v>355000</v>
      </c>
      <c r="G40" s="4">
        <f>D40/D$77</f>
        <v>1.7049077044992745E-2</v>
      </c>
    </row>
    <row r="41" spans="1:7" x14ac:dyDescent="0.25">
      <c r="A41" s="1" t="s">
        <v>462</v>
      </c>
      <c r="B41" s="1" t="s">
        <v>463</v>
      </c>
      <c r="C41" s="1" t="s">
        <v>464</v>
      </c>
      <c r="D41" s="2">
        <v>56764800</v>
      </c>
      <c r="E41" s="12">
        <v>52.56</v>
      </c>
      <c r="F41" s="2">
        <v>1080000</v>
      </c>
      <c r="G41" s="4">
        <f>D41/D$77</f>
        <v>1.1709814128109111E-2</v>
      </c>
    </row>
    <row r="42" spans="1:7" x14ac:dyDescent="0.25">
      <c r="A42" s="1" t="s">
        <v>129</v>
      </c>
      <c r="B42" s="1" t="s">
        <v>130</v>
      </c>
      <c r="C42" s="1" t="s">
        <v>167</v>
      </c>
      <c r="D42" s="2">
        <v>48902150</v>
      </c>
      <c r="E42" s="12">
        <v>165.77</v>
      </c>
      <c r="F42" s="2">
        <v>295000</v>
      </c>
      <c r="G42" s="4">
        <f>D42/D$77</f>
        <v>1.0087855272367928E-2</v>
      </c>
    </row>
    <row r="43" spans="1:7" x14ac:dyDescent="0.25">
      <c r="A43" s="1" t="s">
        <v>440</v>
      </c>
      <c r="B43" s="1" t="s">
        <v>441</v>
      </c>
      <c r="C43" s="1" t="s">
        <v>442</v>
      </c>
      <c r="D43" s="2">
        <v>39000650</v>
      </c>
      <c r="E43" s="12">
        <v>600.01</v>
      </c>
      <c r="F43" s="2">
        <v>65000</v>
      </c>
      <c r="G43" s="4">
        <f>D43/D$77</f>
        <v>8.0453091066195713E-3</v>
      </c>
    </row>
    <row r="44" spans="1:7" x14ac:dyDescent="0.25">
      <c r="A44" s="1" t="s">
        <v>127</v>
      </c>
      <c r="B44" s="1" t="s">
        <v>128</v>
      </c>
      <c r="C44" s="1" t="s">
        <v>175</v>
      </c>
      <c r="D44" s="2">
        <v>83696000</v>
      </c>
      <c r="E44" s="12">
        <v>209.24</v>
      </c>
      <c r="F44" s="2">
        <v>400000</v>
      </c>
      <c r="G44" s="4">
        <f>D44/D$77</f>
        <v>1.726535816679034E-2</v>
      </c>
    </row>
    <row r="45" spans="1:7" x14ac:dyDescent="0.25">
      <c r="A45" s="1" t="s">
        <v>259</v>
      </c>
      <c r="B45" s="1" t="s">
        <v>260</v>
      </c>
      <c r="C45" s="1" t="s">
        <v>261</v>
      </c>
      <c r="D45" s="2">
        <v>90240500</v>
      </c>
      <c r="E45" s="12">
        <v>61.18</v>
      </c>
      <c r="F45" s="2">
        <v>1475000</v>
      </c>
      <c r="G45" s="4">
        <f>D45/D$77</f>
        <v>1.8615400421169992E-2</v>
      </c>
    </row>
    <row r="46" spans="1:7" x14ac:dyDescent="0.25">
      <c r="A46" s="1" t="s">
        <v>450</v>
      </c>
      <c r="B46" s="1" t="s">
        <v>451</v>
      </c>
      <c r="C46" s="1" t="s">
        <v>452</v>
      </c>
      <c r="D46" s="2">
        <v>40214400</v>
      </c>
      <c r="E46" s="12">
        <v>68.16</v>
      </c>
      <c r="F46" s="2">
        <v>590000</v>
      </c>
      <c r="G46" s="4">
        <f>D46/D$77</f>
        <v>8.2956893933111911E-3</v>
      </c>
    </row>
    <row r="47" spans="1:7" x14ac:dyDescent="0.25">
      <c r="A47" s="1" t="s">
        <v>131</v>
      </c>
      <c r="B47" s="1" t="s">
        <v>132</v>
      </c>
      <c r="C47" s="1" t="s">
        <v>168</v>
      </c>
      <c r="D47" s="2">
        <v>118594000</v>
      </c>
      <c r="E47" s="12">
        <v>78.8</v>
      </c>
      <c r="F47" s="2">
        <v>1505000</v>
      </c>
      <c r="G47" s="4">
        <f>D47/D$77</f>
        <v>2.4464345804247913E-2</v>
      </c>
    </row>
    <row r="48" spans="1:7" x14ac:dyDescent="0.25">
      <c r="A48" s="1" t="s">
        <v>90</v>
      </c>
      <c r="B48" s="1" t="s">
        <v>91</v>
      </c>
      <c r="C48" s="1" t="s">
        <v>176</v>
      </c>
      <c r="D48" s="2">
        <v>62776200</v>
      </c>
      <c r="E48" s="12">
        <v>181.96</v>
      </c>
      <c r="F48" s="2">
        <v>345000</v>
      </c>
      <c r="G48" s="4">
        <f>D48/D$77</f>
        <v>1.2949885028556487E-2</v>
      </c>
    </row>
    <row r="49" spans="1:7" x14ac:dyDescent="0.25">
      <c r="A49" s="1" t="s">
        <v>116</v>
      </c>
      <c r="B49" s="1" t="s">
        <v>117</v>
      </c>
      <c r="C49" s="1" t="s">
        <v>118</v>
      </c>
      <c r="D49" s="2">
        <v>106866000</v>
      </c>
      <c r="E49" s="12">
        <v>237.48</v>
      </c>
      <c r="F49" s="2">
        <v>450000</v>
      </c>
      <c r="G49" s="4">
        <f>D49/D$77</f>
        <v>2.2045017275045597E-2</v>
      </c>
    </row>
    <row r="50" spans="1:7" x14ac:dyDescent="0.25">
      <c r="A50" s="1" t="s">
        <v>223</v>
      </c>
      <c r="B50" s="1" t="s">
        <v>224</v>
      </c>
      <c r="C50" s="1" t="s">
        <v>225</v>
      </c>
      <c r="D50" s="2">
        <v>68220300</v>
      </c>
      <c r="E50" s="12">
        <v>98.87</v>
      </c>
      <c r="F50" s="2">
        <v>690000</v>
      </c>
      <c r="G50" s="4">
        <f>D50/D$77</f>
        <v>1.4072929575438336E-2</v>
      </c>
    </row>
    <row r="51" spans="1:7" x14ac:dyDescent="0.25">
      <c r="A51" s="1" t="s">
        <v>468</v>
      </c>
      <c r="B51" s="1" t="s">
        <v>469</v>
      </c>
      <c r="C51" s="1" t="s">
        <v>470</v>
      </c>
      <c r="D51" s="2">
        <v>49079150</v>
      </c>
      <c r="E51" s="12">
        <v>74.930000000000007</v>
      </c>
      <c r="F51" s="2">
        <v>655000</v>
      </c>
      <c r="G51" s="4">
        <f>D51/D$77</f>
        <v>1.0124367989768067E-2</v>
      </c>
    </row>
    <row r="52" spans="1:7" x14ac:dyDescent="0.25">
      <c r="A52" s="1" t="s">
        <v>265</v>
      </c>
      <c r="B52" s="1" t="s">
        <v>133</v>
      </c>
      <c r="C52" s="1" t="s">
        <v>134</v>
      </c>
      <c r="D52" s="2">
        <v>103509550</v>
      </c>
      <c r="E52" s="12">
        <v>61.43</v>
      </c>
      <c r="F52" s="2">
        <v>1685000</v>
      </c>
      <c r="G52" s="4">
        <f>D52/D$77</f>
        <v>2.1352626821273334E-2</v>
      </c>
    </row>
    <row r="53" spans="1:7" x14ac:dyDescent="0.25">
      <c r="A53" s="1" t="s">
        <v>299</v>
      </c>
      <c r="B53" s="1" t="s">
        <v>300</v>
      </c>
      <c r="C53" s="1" t="s">
        <v>301</v>
      </c>
      <c r="D53" s="2">
        <v>53977500</v>
      </c>
      <c r="E53" s="12">
        <v>143.94</v>
      </c>
      <c r="F53" s="2">
        <v>375000</v>
      </c>
      <c r="G53" s="4">
        <f>D53/D$77</f>
        <v>1.1134831657999493E-2</v>
      </c>
    </row>
    <row r="54" spans="1:7" x14ac:dyDescent="0.25">
      <c r="A54" s="1" t="s">
        <v>155</v>
      </c>
      <c r="B54" s="1" t="s">
        <v>156</v>
      </c>
      <c r="C54" s="1" t="s">
        <v>177</v>
      </c>
      <c r="D54" s="2">
        <v>112887050</v>
      </c>
      <c r="E54" s="12">
        <v>285.79000000000002</v>
      </c>
      <c r="F54" s="2">
        <v>395000</v>
      </c>
      <c r="G54" s="4">
        <f>D54/D$77</f>
        <v>2.3287078840594166E-2</v>
      </c>
    </row>
    <row r="55" spans="1:7" x14ac:dyDescent="0.25">
      <c r="A55" s="1" t="s">
        <v>311</v>
      </c>
      <c r="B55" s="1" t="s">
        <v>312</v>
      </c>
      <c r="C55" s="1" t="s">
        <v>313</v>
      </c>
      <c r="D55" s="2">
        <v>65122400</v>
      </c>
      <c r="E55" s="12">
        <v>64.16</v>
      </c>
      <c r="F55" s="2">
        <v>1015000</v>
      </c>
      <c r="G55" s="4">
        <f>D55/D$77</f>
        <v>1.343387450632034E-2</v>
      </c>
    </row>
    <row r="56" spans="1:7" x14ac:dyDescent="0.25">
      <c r="A56" s="1" t="s">
        <v>252</v>
      </c>
      <c r="B56" s="1" t="s">
        <v>253</v>
      </c>
      <c r="C56" s="1" t="s">
        <v>254</v>
      </c>
      <c r="D56" s="2">
        <v>52417800</v>
      </c>
      <c r="E56" s="12">
        <v>205.56</v>
      </c>
      <c r="F56" s="2">
        <v>255000</v>
      </c>
      <c r="G56" s="4">
        <f>D56/D$77</f>
        <v>1.0813086543146418E-2</v>
      </c>
    </row>
    <row r="57" spans="1:7" x14ac:dyDescent="0.25">
      <c r="A57" s="1" t="s">
        <v>66</v>
      </c>
      <c r="B57" s="1" t="s">
        <v>67</v>
      </c>
      <c r="C57" s="1" t="s">
        <v>179</v>
      </c>
      <c r="D57" s="2">
        <v>70377200</v>
      </c>
      <c r="E57" s="12">
        <v>485.36</v>
      </c>
      <c r="F57" s="2">
        <v>145000</v>
      </c>
      <c r="G57" s="4">
        <f>D57/D$77</f>
        <v>1.4517869011372551E-2</v>
      </c>
    </row>
    <row r="58" spans="1:7" x14ac:dyDescent="0.25">
      <c r="A58" s="1" t="s">
        <v>296</v>
      </c>
      <c r="B58" s="1" t="s">
        <v>297</v>
      </c>
      <c r="C58" s="1" t="s">
        <v>298</v>
      </c>
      <c r="D58" s="2">
        <v>53763750</v>
      </c>
      <c r="E58" s="12">
        <v>36.450000000000003</v>
      </c>
      <c r="F58" s="2">
        <v>1475000</v>
      </c>
      <c r="G58" s="4">
        <f>D58/D$77</f>
        <v>1.1090737910291699E-2</v>
      </c>
    </row>
    <row r="59" spans="1:7" x14ac:dyDescent="0.25">
      <c r="A59" s="1" t="s">
        <v>214</v>
      </c>
      <c r="B59" s="1" t="s">
        <v>215</v>
      </c>
      <c r="C59" s="1" t="s">
        <v>216</v>
      </c>
      <c r="D59" s="2">
        <v>57672000</v>
      </c>
      <c r="E59" s="12">
        <v>80.099999999999994</v>
      </c>
      <c r="F59" s="2">
        <v>720000</v>
      </c>
      <c r="G59" s="4">
        <f>D59/D$77</f>
        <v>1.1896957276275238E-2</v>
      </c>
    </row>
    <row r="60" spans="1:7" x14ac:dyDescent="0.25">
      <c r="A60" s="1" t="s">
        <v>266</v>
      </c>
      <c r="B60" s="1" t="s">
        <v>75</v>
      </c>
      <c r="C60" s="1" t="s">
        <v>201</v>
      </c>
      <c r="D60" s="2">
        <v>62187000</v>
      </c>
      <c r="E60" s="12">
        <v>130.91999999999999</v>
      </c>
      <c r="F60" s="2">
        <v>475000</v>
      </c>
      <c r="G60" s="4">
        <f>D60/D$77</f>
        <v>1.2828340999787215E-2</v>
      </c>
    </row>
    <row r="61" spans="1:7" x14ac:dyDescent="0.25">
      <c r="A61" s="1" t="s">
        <v>147</v>
      </c>
      <c r="B61" s="1" t="s">
        <v>148</v>
      </c>
      <c r="C61" s="1" t="s">
        <v>149</v>
      </c>
      <c r="D61" s="2">
        <v>113081800</v>
      </c>
      <c r="E61" s="12">
        <v>434.93</v>
      </c>
      <c r="F61" s="2">
        <v>260000</v>
      </c>
      <c r="G61" s="4">
        <f>D61/D$77</f>
        <v>2.3327253144061266E-2</v>
      </c>
    </row>
    <row r="62" spans="1:7" x14ac:dyDescent="0.25">
      <c r="A62" s="1" t="s">
        <v>150</v>
      </c>
      <c r="B62" s="1" t="s">
        <v>151</v>
      </c>
      <c r="C62" s="1" t="s">
        <v>180</v>
      </c>
      <c r="D62" s="2">
        <v>100920000</v>
      </c>
      <c r="E62" s="12">
        <v>210.25</v>
      </c>
      <c r="F62" s="2">
        <v>480000</v>
      </c>
      <c r="G62" s="4">
        <f>D62/D$77</f>
        <v>2.0818437514247765E-2</v>
      </c>
    </row>
    <row r="63" spans="1:7" x14ac:dyDescent="0.25">
      <c r="A63" s="1" t="s">
        <v>459</v>
      </c>
      <c r="B63" s="1" t="s">
        <v>460</v>
      </c>
      <c r="C63" s="1" t="s">
        <v>461</v>
      </c>
      <c r="D63" s="2">
        <v>61619250</v>
      </c>
      <c r="E63" s="12">
        <v>101.85</v>
      </c>
      <c r="F63" s="2">
        <v>605000</v>
      </c>
      <c r="G63" s="4">
        <f>D63/D$77</f>
        <v>1.2711221817279147E-2</v>
      </c>
    </row>
    <row r="64" spans="1:7" x14ac:dyDescent="0.25">
      <c r="A64" s="1" t="s">
        <v>43</v>
      </c>
      <c r="B64" s="1" t="s">
        <v>44</v>
      </c>
      <c r="C64" s="1" t="s">
        <v>258</v>
      </c>
      <c r="D64" s="2">
        <v>81615600</v>
      </c>
      <c r="E64" s="12">
        <v>370.98</v>
      </c>
      <c r="F64" s="2">
        <v>220000</v>
      </c>
      <c r="G64" s="4">
        <f>D64/D$77</f>
        <v>1.6836199651088388E-2</v>
      </c>
    </row>
    <row r="65" spans="1:7" x14ac:dyDescent="0.25">
      <c r="A65" s="1" t="s">
        <v>305</v>
      </c>
      <c r="B65" s="1" t="s">
        <v>306</v>
      </c>
      <c r="C65" s="1" t="s">
        <v>307</v>
      </c>
      <c r="D65" s="2">
        <v>67149800</v>
      </c>
      <c r="E65" s="12">
        <v>327.56</v>
      </c>
      <c r="F65" s="2">
        <v>205000</v>
      </c>
      <c r="G65" s="4">
        <f>D65/D$77</f>
        <v>1.385209983545615E-2</v>
      </c>
    </row>
    <row r="66" spans="1:7" x14ac:dyDescent="0.25">
      <c r="A66" s="1" t="s">
        <v>456</v>
      </c>
      <c r="B66" s="1" t="s">
        <v>457</v>
      </c>
      <c r="C66" s="1" t="s">
        <v>458</v>
      </c>
      <c r="D66" s="2">
        <v>35525000</v>
      </c>
      <c r="E66" s="12">
        <v>284.2</v>
      </c>
      <c r="F66" s="2">
        <v>125000</v>
      </c>
      <c r="G66" s="4">
        <f>D66/D$77</f>
        <v>7.3283292974004348E-3</v>
      </c>
    </row>
    <row r="67" spans="1:7" x14ac:dyDescent="0.25">
      <c r="A67" s="1" t="s">
        <v>138</v>
      </c>
      <c r="B67" s="1" t="s">
        <v>139</v>
      </c>
      <c r="C67" s="1" t="s">
        <v>140</v>
      </c>
      <c r="D67" s="2">
        <v>117403650</v>
      </c>
      <c r="E67" s="12">
        <v>258.02999999999997</v>
      </c>
      <c r="F67" s="2">
        <v>455000</v>
      </c>
      <c r="G67" s="4">
        <f>D67/D$77</f>
        <v>2.4218792622568517E-2</v>
      </c>
    </row>
    <row r="68" spans="1:7" x14ac:dyDescent="0.25">
      <c r="A68" s="1" t="s">
        <v>443</v>
      </c>
      <c r="B68" s="1" t="s">
        <v>444</v>
      </c>
      <c r="C68" s="1" t="s">
        <v>445</v>
      </c>
      <c r="D68" s="2">
        <v>22029645</v>
      </c>
      <c r="E68" s="12">
        <v>1054.05</v>
      </c>
      <c r="F68" s="2">
        <v>20900</v>
      </c>
      <c r="G68" s="4">
        <f>D68/D$77</f>
        <v>4.5444192220923576E-3</v>
      </c>
    </row>
    <row r="69" spans="1:7" x14ac:dyDescent="0.25">
      <c r="A69" s="1" t="s">
        <v>314</v>
      </c>
      <c r="B69" s="1" t="s">
        <v>315</v>
      </c>
      <c r="C69" s="1" t="s">
        <v>316</v>
      </c>
      <c r="D69" s="2">
        <v>96876700</v>
      </c>
      <c r="E69" s="12">
        <v>116.02</v>
      </c>
      <c r="F69" s="2">
        <v>835000</v>
      </c>
      <c r="G69" s="4">
        <f>D69/D$77</f>
        <v>1.9984359151174459E-2</v>
      </c>
    </row>
    <row r="70" spans="1:7" x14ac:dyDescent="0.25">
      <c r="A70" s="1" t="s">
        <v>202</v>
      </c>
      <c r="B70" s="1" t="s">
        <v>203</v>
      </c>
      <c r="C70" s="1" t="s">
        <v>204</v>
      </c>
      <c r="D70" s="2">
        <v>98323450</v>
      </c>
      <c r="E70" s="12">
        <v>180.41</v>
      </c>
      <c r="F70" s="2">
        <v>545000</v>
      </c>
      <c r="G70" s="4">
        <f>D70/D$77</f>
        <v>2.028280420144931E-2</v>
      </c>
    </row>
    <row r="71" spans="1:7" x14ac:dyDescent="0.25">
      <c r="A71" s="1" t="s">
        <v>198</v>
      </c>
      <c r="B71" s="1" t="s">
        <v>199</v>
      </c>
      <c r="C71" s="1" t="s">
        <v>200</v>
      </c>
      <c r="D71" s="2">
        <v>43066577.310000002</v>
      </c>
      <c r="E71" s="12">
        <v>1</v>
      </c>
      <c r="F71" s="2">
        <v>43066577.310000002</v>
      </c>
      <c r="G71" s="4">
        <f t="shared" ref="G68:G72" si="0">D71/D$77</f>
        <v>8.8840551791592916E-3</v>
      </c>
    </row>
    <row r="72" spans="1:7" x14ac:dyDescent="0.25">
      <c r="A72" s="1" t="s">
        <v>11</v>
      </c>
      <c r="B72" s="1" t="s">
        <v>12</v>
      </c>
      <c r="C72" s="1" t="s">
        <v>60</v>
      </c>
      <c r="D72" s="2">
        <v>20000000</v>
      </c>
      <c r="E72" s="12">
        <v>1</v>
      </c>
      <c r="F72" s="2">
        <v>20000000</v>
      </c>
      <c r="G72" s="4">
        <f t="shared" si="0"/>
        <v>4.1257307796765293E-3</v>
      </c>
    </row>
    <row r="73" spans="1:7" x14ac:dyDescent="0.25">
      <c r="B73" s="1"/>
      <c r="C73" s="1"/>
      <c r="D73" s="2"/>
      <c r="E73" s="12"/>
      <c r="F73" s="2"/>
      <c r="G73" s="4"/>
    </row>
    <row r="74" spans="1:7" x14ac:dyDescent="0.25">
      <c r="B74" s="1"/>
      <c r="C74" s="1"/>
      <c r="D74" s="2"/>
      <c r="E74" s="12"/>
      <c r="F74" s="2"/>
      <c r="G74" s="4"/>
    </row>
    <row r="75" spans="1:7" x14ac:dyDescent="0.25">
      <c r="B75" s="1"/>
      <c r="C75" s="1"/>
      <c r="D75" s="2"/>
      <c r="E75" s="12"/>
      <c r="F75" s="2"/>
      <c r="G75" s="4"/>
    </row>
    <row r="76" spans="1:7" x14ac:dyDescent="0.25">
      <c r="A76"/>
    </row>
    <row r="77" spans="1:7" x14ac:dyDescent="0.25">
      <c r="A77"/>
      <c r="D77" s="2">
        <f>SUM(D3:D75)</f>
        <v>4847626049.3100004</v>
      </c>
      <c r="G77" s="9">
        <f>SUM(G3:G76)</f>
        <v>0.99999999999999967</v>
      </c>
    </row>
    <row r="78" spans="1:7" x14ac:dyDescent="0.25">
      <c r="A78"/>
    </row>
    <row r="79" spans="1:7" x14ac:dyDescent="0.25">
      <c r="A79"/>
    </row>
    <row r="80" spans="1:7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</sheetData>
  <sortState xmlns:xlrd2="http://schemas.microsoft.com/office/spreadsheetml/2017/richdata2" ref="A3:G70">
    <sortCondition ref="A3:A70"/>
  </sortState>
  <phoneticPr fontId="0" type="noConversion"/>
  <printOptions horizontalCentered="1"/>
  <pageMargins left="0" right="0" top="0.5" bottom="0.75" header="0.5" footer="0.5"/>
  <pageSetup fitToHeight="999" orientation="portrait" r:id="rId1"/>
  <headerFooter alignWithMargins="0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Line="0" autoPict="0" macro="[1]!SecurityDistribution">
                <anchor moveWithCells="1" sizeWithCells="1">
                  <from>
                    <xdr:col>0</xdr:col>
                    <xdr:colOff>15240</xdr:colOff>
                    <xdr:row>0</xdr:row>
                    <xdr:rowOff>0</xdr:rowOff>
                  </from>
                  <to>
                    <xdr:col>1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Line="0" autoPict="0" macro="[1]!Clear">
                <anchor moveWithCells="1" sizeWithCells="1">
                  <from>
                    <xdr:col>0</xdr:col>
                    <xdr:colOff>15240</xdr:colOff>
                    <xdr:row>0</xdr:row>
                    <xdr:rowOff>0</xdr:rowOff>
                  </from>
                  <to>
                    <xdr:col>1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Line="0" autoPict="0" macro="[1]!DoSort">
                <anchor moveWithCells="1" sizeWithCells="1">
                  <from>
                    <xdr:col>1</xdr:col>
                    <xdr:colOff>7620</xdr:colOff>
                    <xdr:row>0</xdr:row>
                    <xdr:rowOff>0</xdr:rowOff>
                  </from>
                  <to>
                    <xdr:col>2</xdr:col>
                    <xdr:colOff>7620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Line="0" autoPict="0" macro="[1]!DoAutoFilter">
                <anchor moveWithCells="1" sizeWithCells="1">
                  <from>
                    <xdr:col>1</xdr:col>
                    <xdr:colOff>15240</xdr:colOff>
                    <xdr:row>0</xdr:row>
                    <xdr:rowOff>0</xdr:rowOff>
                  </from>
                  <to>
                    <xdr:col>2</xdr:col>
                    <xdr:colOff>7620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Line="0" autoPict="0" macro="[1]!SolveForAmount.SolveForAmount">
                <anchor moveWithCells="1" sizeWithCells="1">
                  <from>
                    <xdr:col>2</xdr:col>
                    <xdr:colOff>7620</xdr:colOff>
                    <xdr:row>0</xdr:row>
                    <xdr:rowOff>0</xdr:rowOff>
                  </from>
                  <to>
                    <xdr:col>2</xdr:col>
                    <xdr:colOff>7620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62A07-79AC-44E9-A251-C4091132D6EC}">
  <dimension ref="A1:G128"/>
  <sheetViews>
    <sheetView tabSelected="1" zoomScale="80" workbookViewId="0">
      <selection activeCell="C1" sqref="C1"/>
    </sheetView>
  </sheetViews>
  <sheetFormatPr defaultRowHeight="13.2" x14ac:dyDescent="0.25"/>
  <cols>
    <col min="1" max="1" width="38.44140625" style="1" customWidth="1"/>
    <col min="2" max="2" width="8.6640625" bestFit="1" customWidth="1"/>
    <col min="3" max="3" width="13.44140625" customWidth="1"/>
    <col min="4" max="4" width="15.88671875" customWidth="1"/>
    <col min="5" max="5" width="9.5546875" style="10" customWidth="1"/>
    <col min="6" max="6" width="13.5546875" bestFit="1" customWidth="1"/>
    <col min="7" max="7" width="12.109375" customWidth="1"/>
  </cols>
  <sheetData>
    <row r="1" spans="1:7" s="5" customFormat="1" ht="25.5" customHeight="1" x14ac:dyDescent="0.25">
      <c r="A1" s="5" t="s">
        <v>367</v>
      </c>
      <c r="B1" s="13" t="s">
        <v>446</v>
      </c>
      <c r="C1"/>
      <c r="D1"/>
      <c r="E1" s="10"/>
      <c r="F1"/>
      <c r="G1"/>
    </row>
    <row r="2" spans="1:7" ht="27" thickBot="1" x14ac:dyDescent="0.3">
      <c r="A2" s="7" t="s">
        <v>6</v>
      </c>
      <c r="B2" s="7" t="s">
        <v>2</v>
      </c>
      <c r="C2" s="7" t="s">
        <v>5</v>
      </c>
      <c r="D2" s="7" t="s">
        <v>3</v>
      </c>
      <c r="E2" s="11" t="s">
        <v>4</v>
      </c>
      <c r="F2" s="7" t="s">
        <v>0</v>
      </c>
      <c r="G2" s="7" t="s">
        <v>1</v>
      </c>
    </row>
    <row r="3" spans="1:7" x14ac:dyDescent="0.25">
      <c r="A3" s="1" t="s">
        <v>119</v>
      </c>
      <c r="B3" s="1" t="s">
        <v>120</v>
      </c>
      <c r="C3" s="1" t="s">
        <v>172</v>
      </c>
      <c r="D3" s="2">
        <v>140602.79999999999</v>
      </c>
      <c r="E3" s="12">
        <v>180.26</v>
      </c>
      <c r="F3" s="2">
        <v>780</v>
      </c>
      <c r="G3" s="4">
        <f>D3/D$32</f>
        <v>4.5145825642413991E-2</v>
      </c>
    </row>
    <row r="4" spans="1:7" x14ac:dyDescent="0.25">
      <c r="A4" s="1" t="s">
        <v>302</v>
      </c>
      <c r="B4" s="1" t="s">
        <v>303</v>
      </c>
      <c r="C4" s="1" t="s">
        <v>304</v>
      </c>
      <c r="D4" s="2">
        <v>90148.85</v>
      </c>
      <c r="E4" s="12">
        <v>295.57</v>
      </c>
      <c r="F4" s="2">
        <v>305</v>
      </c>
      <c r="G4" s="4">
        <f>D4/D$32</f>
        <v>2.8945684324665887E-2</v>
      </c>
    </row>
    <row r="5" spans="1:7" x14ac:dyDescent="0.25">
      <c r="A5" s="1" t="s">
        <v>152</v>
      </c>
      <c r="B5" s="1" t="s">
        <v>153</v>
      </c>
      <c r="C5" s="1" t="s">
        <v>154</v>
      </c>
      <c r="D5" s="2">
        <v>140818.65</v>
      </c>
      <c r="E5" s="12">
        <v>72.03</v>
      </c>
      <c r="F5" s="2">
        <v>1955</v>
      </c>
      <c r="G5" s="4">
        <f>D5/D$32</f>
        <v>4.5215132416282756E-2</v>
      </c>
    </row>
    <row r="6" spans="1:7" x14ac:dyDescent="0.25">
      <c r="A6" s="1" t="s">
        <v>434</v>
      </c>
      <c r="B6" s="1" t="s">
        <v>435</v>
      </c>
      <c r="C6" s="1" t="s">
        <v>436</v>
      </c>
      <c r="D6" s="2">
        <v>97879.65</v>
      </c>
      <c r="E6" s="12">
        <v>142.88999999999999</v>
      </c>
      <c r="F6" s="2">
        <v>685</v>
      </c>
      <c r="G6" s="4">
        <f>D6/D$32</f>
        <v>3.1427948894620208E-2</v>
      </c>
    </row>
    <row r="7" spans="1:7" x14ac:dyDescent="0.25">
      <c r="A7" s="1" t="s">
        <v>280</v>
      </c>
      <c r="B7" s="1" t="s">
        <v>281</v>
      </c>
      <c r="C7" s="1" t="s">
        <v>282</v>
      </c>
      <c r="D7" s="2">
        <v>91379.75</v>
      </c>
      <c r="E7" s="12">
        <v>77.77</v>
      </c>
      <c r="F7" s="2">
        <v>1175</v>
      </c>
      <c r="G7" s="4">
        <f>D7/D$32</f>
        <v>2.934091113937546E-2</v>
      </c>
    </row>
    <row r="8" spans="1:7" x14ac:dyDescent="0.25">
      <c r="A8" s="1" t="s">
        <v>416</v>
      </c>
      <c r="B8" s="1" t="s">
        <v>417</v>
      </c>
      <c r="C8" s="1" t="s">
        <v>418</v>
      </c>
      <c r="D8" s="2">
        <v>129316.5</v>
      </c>
      <c r="E8" s="12">
        <v>125.55</v>
      </c>
      <c r="F8" s="2">
        <v>1030</v>
      </c>
      <c r="G8" s="4">
        <f>D8/D$32</f>
        <v>4.1521933856845161E-2</v>
      </c>
    </row>
    <row r="9" spans="1:7" x14ac:dyDescent="0.25">
      <c r="A9" s="1" t="s">
        <v>335</v>
      </c>
      <c r="B9" s="1" t="s">
        <v>336</v>
      </c>
      <c r="C9" s="1" t="s">
        <v>141</v>
      </c>
      <c r="D9" s="2">
        <v>126861</v>
      </c>
      <c r="E9" s="12">
        <v>362.46</v>
      </c>
      <c r="F9" s="2">
        <v>350</v>
      </c>
      <c r="G9" s="4">
        <f>D9/D$32</f>
        <v>4.0733503079755748E-2</v>
      </c>
    </row>
    <row r="10" spans="1:7" x14ac:dyDescent="0.25">
      <c r="A10" s="1" t="s">
        <v>157</v>
      </c>
      <c r="B10" s="1" t="s">
        <v>158</v>
      </c>
      <c r="C10" s="1" t="s">
        <v>159</v>
      </c>
      <c r="D10" s="2">
        <v>190875</v>
      </c>
      <c r="E10" s="12">
        <v>75</v>
      </c>
      <c r="F10" s="2">
        <v>2545</v>
      </c>
      <c r="G10" s="4">
        <f>D10/D$32</f>
        <v>6.1287609275887611E-2</v>
      </c>
    </row>
    <row r="11" spans="1:7" x14ac:dyDescent="0.25">
      <c r="A11" s="1" t="s">
        <v>63</v>
      </c>
      <c r="B11" s="1" t="s">
        <v>64</v>
      </c>
      <c r="C11" s="1" t="s">
        <v>65</v>
      </c>
      <c r="D11" s="2">
        <v>131852.70000000001</v>
      </c>
      <c r="E11" s="12">
        <v>209.29</v>
      </c>
      <c r="F11" s="2">
        <v>630</v>
      </c>
      <c r="G11" s="4">
        <f>D11/D$32</f>
        <v>4.2336276409015466E-2</v>
      </c>
    </row>
    <row r="12" spans="1:7" x14ac:dyDescent="0.25">
      <c r="A12" s="1" t="s">
        <v>345</v>
      </c>
      <c r="B12" s="1" t="s">
        <v>346</v>
      </c>
      <c r="C12" s="1" t="s">
        <v>347</v>
      </c>
      <c r="D12" s="2">
        <v>152960</v>
      </c>
      <c r="E12" s="12">
        <v>1223.68</v>
      </c>
      <c r="F12" s="2">
        <v>125</v>
      </c>
      <c r="G12" s="4">
        <f>D12/D$32</f>
        <v>4.9113570215270567E-2</v>
      </c>
    </row>
    <row r="13" spans="1:7" x14ac:dyDescent="0.25">
      <c r="A13" s="1" t="s">
        <v>308</v>
      </c>
      <c r="B13" s="1" t="s">
        <v>309</v>
      </c>
      <c r="C13" s="1" t="s">
        <v>310</v>
      </c>
      <c r="D13" s="2">
        <v>118733.1</v>
      </c>
      <c r="E13" s="12">
        <v>232.81</v>
      </c>
      <c r="F13" s="2">
        <v>510</v>
      </c>
      <c r="G13" s="4">
        <f>D13/D$32</f>
        <v>3.8123734595493869E-2</v>
      </c>
    </row>
    <row r="14" spans="1:7" x14ac:dyDescent="0.25">
      <c r="A14" s="1" t="s">
        <v>440</v>
      </c>
      <c r="B14" s="1" t="s">
        <v>441</v>
      </c>
      <c r="C14" s="1" t="s">
        <v>442</v>
      </c>
      <c r="D14" s="2">
        <v>33000.550000000003</v>
      </c>
      <c r="E14" s="12">
        <v>600.01</v>
      </c>
      <c r="F14" s="2">
        <v>55</v>
      </c>
      <c r="G14" s="4">
        <f>D14/D$32</f>
        <v>1.0596069753971935E-2</v>
      </c>
    </row>
    <row r="15" spans="1:7" x14ac:dyDescent="0.25">
      <c r="A15" s="1" t="s">
        <v>259</v>
      </c>
      <c r="B15" s="1" t="s">
        <v>260</v>
      </c>
      <c r="C15" s="1" t="s">
        <v>261</v>
      </c>
      <c r="D15" s="2">
        <v>29978.2</v>
      </c>
      <c r="E15" s="12">
        <v>61.18</v>
      </c>
      <c r="F15" s="2">
        <v>490</v>
      </c>
      <c r="G15" s="4">
        <f>D15/D$32</f>
        <v>9.6256304303571141E-3</v>
      </c>
    </row>
    <row r="16" spans="1:7" x14ac:dyDescent="0.25">
      <c r="A16" s="1" t="s">
        <v>131</v>
      </c>
      <c r="B16" s="1" t="s">
        <v>132</v>
      </c>
      <c r="C16" s="1" t="s">
        <v>168</v>
      </c>
      <c r="D16" s="2">
        <v>126474</v>
      </c>
      <c r="E16" s="12">
        <v>78.8</v>
      </c>
      <c r="F16" s="2">
        <v>1605</v>
      </c>
      <c r="G16" s="4">
        <f>D16/D$32</f>
        <v>4.0609242150929196E-2</v>
      </c>
    </row>
    <row r="17" spans="1:7" x14ac:dyDescent="0.25">
      <c r="A17" s="1" t="s">
        <v>265</v>
      </c>
      <c r="B17" s="1" t="s">
        <v>133</v>
      </c>
      <c r="C17" s="1" t="s">
        <v>134</v>
      </c>
      <c r="D17" s="2">
        <v>254627.35</v>
      </c>
      <c r="E17" s="12">
        <v>61.43</v>
      </c>
      <c r="F17" s="2">
        <v>4145</v>
      </c>
      <c r="G17" s="4">
        <f>D17/D$32</f>
        <v>8.1757702882801209E-2</v>
      </c>
    </row>
    <row r="18" spans="1:7" x14ac:dyDescent="0.25">
      <c r="A18" s="1" t="s">
        <v>155</v>
      </c>
      <c r="B18" s="1" t="s">
        <v>156</v>
      </c>
      <c r="C18" s="1" t="s">
        <v>177</v>
      </c>
      <c r="D18" s="2">
        <v>167187.15</v>
      </c>
      <c r="E18" s="12">
        <v>285.79000000000002</v>
      </c>
      <c r="F18" s="2">
        <v>585</v>
      </c>
      <c r="G18" s="4">
        <f>D18/D$32</f>
        <v>5.3681732679236219E-2</v>
      </c>
    </row>
    <row r="19" spans="1:7" x14ac:dyDescent="0.25">
      <c r="A19" s="1" t="s">
        <v>311</v>
      </c>
      <c r="B19" s="1" t="s">
        <v>312</v>
      </c>
      <c r="C19" s="1" t="s">
        <v>313</v>
      </c>
      <c r="D19" s="2">
        <v>81483.199999999997</v>
      </c>
      <c r="E19" s="12">
        <v>64.16</v>
      </c>
      <c r="F19" s="2">
        <v>1270</v>
      </c>
      <c r="G19" s="4">
        <f>D19/D$32</f>
        <v>2.6163250945115943E-2</v>
      </c>
    </row>
    <row r="20" spans="1:7" x14ac:dyDescent="0.25">
      <c r="A20" s="1" t="s">
        <v>364</v>
      </c>
      <c r="B20" s="1" t="s">
        <v>365</v>
      </c>
      <c r="C20" s="1" t="s">
        <v>366</v>
      </c>
      <c r="D20" s="2">
        <v>15901.8</v>
      </c>
      <c r="E20" s="12">
        <v>1060.1199999999999</v>
      </c>
      <c r="F20" s="2">
        <v>15</v>
      </c>
      <c r="G20" s="4">
        <f>D20/D$32</f>
        <v>5.1058719328529647E-3</v>
      </c>
    </row>
    <row r="21" spans="1:7" x14ac:dyDescent="0.25">
      <c r="A21" s="1" t="s">
        <v>66</v>
      </c>
      <c r="B21" s="1" t="s">
        <v>67</v>
      </c>
      <c r="C21" s="1" t="s">
        <v>179</v>
      </c>
      <c r="D21" s="2">
        <v>133474</v>
      </c>
      <c r="E21" s="12">
        <v>485.36</v>
      </c>
      <c r="F21" s="2">
        <v>275</v>
      </c>
      <c r="G21" s="4">
        <f>D21/D$32</f>
        <v>4.2856855850634305E-2</v>
      </c>
    </row>
    <row r="22" spans="1:7" x14ac:dyDescent="0.25">
      <c r="A22" s="1" t="s">
        <v>266</v>
      </c>
      <c r="B22" s="1" t="s">
        <v>75</v>
      </c>
      <c r="C22" s="1" t="s">
        <v>201</v>
      </c>
      <c r="D22" s="2">
        <v>67423.8</v>
      </c>
      <c r="E22" s="12">
        <v>130.91999999999999</v>
      </c>
      <c r="F22" s="2">
        <v>515</v>
      </c>
      <c r="G22" s="4">
        <f>D22/D$32</f>
        <v>2.1648950938025362E-2</v>
      </c>
    </row>
    <row r="23" spans="1:7" x14ac:dyDescent="0.25">
      <c r="A23" s="1" t="s">
        <v>147</v>
      </c>
      <c r="B23" s="1" t="s">
        <v>148</v>
      </c>
      <c r="C23" s="1" t="s">
        <v>149</v>
      </c>
      <c r="D23" s="2">
        <v>119605.75</v>
      </c>
      <c r="E23" s="12">
        <v>434.93</v>
      </c>
      <c r="F23" s="2">
        <v>275</v>
      </c>
      <c r="G23" s="4">
        <f>D23/D$32</f>
        <v>3.8403931751929243E-2</v>
      </c>
    </row>
    <row r="24" spans="1:7" x14ac:dyDescent="0.25">
      <c r="A24" s="1" t="s">
        <v>150</v>
      </c>
      <c r="B24" s="1" t="s">
        <v>151</v>
      </c>
      <c r="C24" s="1" t="s">
        <v>180</v>
      </c>
      <c r="D24" s="2">
        <v>163995</v>
      </c>
      <c r="E24" s="12">
        <v>210.25</v>
      </c>
      <c r="F24" s="2">
        <v>780</v>
      </c>
      <c r="G24" s="4">
        <f>D24/D$32</f>
        <v>5.2656772669019983E-2</v>
      </c>
    </row>
    <row r="25" spans="1:7" x14ac:dyDescent="0.25">
      <c r="A25" s="1" t="s">
        <v>459</v>
      </c>
      <c r="B25" s="1" t="s">
        <v>460</v>
      </c>
      <c r="C25" s="1" t="s">
        <v>461</v>
      </c>
      <c r="D25" s="2">
        <v>61619.25</v>
      </c>
      <c r="E25" s="12">
        <v>101.85</v>
      </c>
      <c r="F25" s="2">
        <v>605</v>
      </c>
      <c r="G25" s="4">
        <f>D25/D$32</f>
        <v>1.9785181495079174E-2</v>
      </c>
    </row>
    <row r="26" spans="1:7" x14ac:dyDescent="0.25">
      <c r="A26" s="1" t="s">
        <v>43</v>
      </c>
      <c r="B26" s="1" t="s">
        <v>44</v>
      </c>
      <c r="C26" s="1" t="s">
        <v>258</v>
      </c>
      <c r="D26" s="2">
        <v>122423.4</v>
      </c>
      <c r="E26" s="12">
        <v>370.98</v>
      </c>
      <c r="F26" s="2">
        <v>330</v>
      </c>
      <c r="G26" s="4">
        <f>D26/D$32</f>
        <v>3.9308644429211261E-2</v>
      </c>
    </row>
    <row r="27" spans="1:7" x14ac:dyDescent="0.25">
      <c r="A27" s="1" t="s">
        <v>138</v>
      </c>
      <c r="B27" s="1" t="s">
        <v>139</v>
      </c>
      <c r="C27" s="1" t="s">
        <v>140</v>
      </c>
      <c r="D27" s="2">
        <v>171589.95</v>
      </c>
      <c r="E27" s="12">
        <v>258.02999999999997</v>
      </c>
      <c r="F27" s="2">
        <v>665</v>
      </c>
      <c r="G27" s="4">
        <f>D27/D$32</f>
        <v>5.5095417478816459E-2</v>
      </c>
    </row>
    <row r="28" spans="1:7" x14ac:dyDescent="0.25">
      <c r="A28" s="1" t="s">
        <v>202</v>
      </c>
      <c r="B28" s="1" t="s">
        <v>203</v>
      </c>
      <c r="C28" s="1" t="s">
        <v>204</v>
      </c>
      <c r="D28" s="2">
        <v>115462.39999999999</v>
      </c>
      <c r="E28" s="12">
        <v>180.41</v>
      </c>
      <c r="F28" s="2">
        <v>640</v>
      </c>
      <c r="G28" s="4">
        <f>D28/D$32</f>
        <v>3.7073553148690215E-2</v>
      </c>
    </row>
    <row r="29" spans="1:7" x14ac:dyDescent="0.25">
      <c r="A29" s="1" t="s">
        <v>11</v>
      </c>
      <c r="B29" s="1" t="s">
        <v>12</v>
      </c>
      <c r="C29" s="1" t="s">
        <v>60</v>
      </c>
      <c r="D29" s="2">
        <v>38740.39</v>
      </c>
      <c r="E29" s="12">
        <v>100</v>
      </c>
      <c r="F29" s="2">
        <v>38740.39</v>
      </c>
      <c r="G29" s="4">
        <f>D29/D$32</f>
        <v>1.2439061613702704E-2</v>
      </c>
    </row>
    <row r="30" spans="1:7" x14ac:dyDescent="0.25">
      <c r="A30"/>
    </row>
    <row r="31" spans="1:7" x14ac:dyDescent="0.25">
      <c r="A31"/>
    </row>
    <row r="32" spans="1:7" x14ac:dyDescent="0.25">
      <c r="A32"/>
      <c r="D32" s="2">
        <f>SUM(D3:D31)</f>
        <v>3114414.19</v>
      </c>
      <c r="E32" s="2"/>
      <c r="F32" s="2"/>
      <c r="G32" s="14">
        <f>SUM(G3:G31)</f>
        <v>0.99999999999999967</v>
      </c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</sheetData>
  <sortState xmlns:xlrd2="http://schemas.microsoft.com/office/spreadsheetml/2017/richdata2" ref="A3:G28">
    <sortCondition ref="A3:A28"/>
  </sortState>
  <printOptions horizontalCentered="1"/>
  <pageMargins left="0" right="0" top="0.5" bottom="0.75" header="0.5" footer="0.5"/>
  <pageSetup fitToHeight="999" orientation="portrait" r:id="rId1"/>
  <headerFooter alignWithMargins="0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Line="0" autoPict="0" macro="[1]!SecurityDistribution">
                <anchor moveWithCells="1" sizeWithCells="1">
                  <from>
                    <xdr:col>0</xdr:col>
                    <xdr:colOff>15240</xdr:colOff>
                    <xdr:row>0</xdr:row>
                    <xdr:rowOff>0</xdr:rowOff>
                  </from>
                  <to>
                    <xdr:col>1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Line="0" autoPict="0" macro="[1]!Clear">
                <anchor moveWithCells="1" sizeWithCells="1">
                  <from>
                    <xdr:col>0</xdr:col>
                    <xdr:colOff>15240</xdr:colOff>
                    <xdr:row>0</xdr:row>
                    <xdr:rowOff>0</xdr:rowOff>
                  </from>
                  <to>
                    <xdr:col>1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Button 3">
              <controlPr defaultSize="0" print="0" autoFill="0" autoLine="0" autoPict="0" macro="[1]!DoSort">
                <anchor moveWithCells="1" sizeWithCells="1">
                  <from>
                    <xdr:col>1</xdr:col>
                    <xdr:colOff>7620</xdr:colOff>
                    <xdr:row>0</xdr:row>
                    <xdr:rowOff>0</xdr:rowOff>
                  </from>
                  <to>
                    <xdr:col>2</xdr:col>
                    <xdr:colOff>7620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Button 4">
              <controlPr defaultSize="0" print="0" autoFill="0" autoLine="0" autoPict="0" macro="[1]!DoAutoFilter">
                <anchor moveWithCells="1" sizeWithCells="1">
                  <from>
                    <xdr:col>1</xdr:col>
                    <xdr:colOff>15240</xdr:colOff>
                    <xdr:row>0</xdr:row>
                    <xdr:rowOff>0</xdr:rowOff>
                  </from>
                  <to>
                    <xdr:col>2</xdr:col>
                    <xdr:colOff>7620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Button 5">
              <controlPr defaultSize="0" print="0" autoFill="0" autoLine="0" autoPict="0" macro="[1]!SolveForAmount.SolveForAmount">
                <anchor moveWithCells="1" sizeWithCells="1">
                  <from>
                    <xdr:col>2</xdr:col>
                    <xdr:colOff>7620</xdr:colOff>
                    <xdr:row>0</xdr:row>
                    <xdr:rowOff>0</xdr:rowOff>
                  </from>
                  <to>
                    <xdr:col>2</xdr:col>
                    <xdr:colOff>7620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54B37-2BC8-4C67-AB48-C993A4368CC0}">
  <dimension ref="A1:G152"/>
  <sheetViews>
    <sheetView zoomScale="80" workbookViewId="0">
      <selection activeCell="C1" sqref="C1"/>
    </sheetView>
  </sheetViews>
  <sheetFormatPr defaultRowHeight="13.2" x14ac:dyDescent="0.25"/>
  <cols>
    <col min="1" max="1" width="30.33203125" style="1" bestFit="1" customWidth="1"/>
    <col min="2" max="2" width="8.6640625" bestFit="1" customWidth="1"/>
    <col min="3" max="3" width="13.44140625" customWidth="1"/>
    <col min="4" max="4" width="15.88671875" customWidth="1"/>
    <col min="5" max="5" width="9.5546875" customWidth="1"/>
    <col min="6" max="6" width="13.5546875" bestFit="1" customWidth="1"/>
    <col min="7" max="7" width="12.109375" customWidth="1"/>
  </cols>
  <sheetData>
    <row r="1" spans="1:7" s="5" customFormat="1" ht="25.5" customHeight="1" x14ac:dyDescent="0.25">
      <c r="A1" s="8" t="s">
        <v>59</v>
      </c>
      <c r="B1" s="6" t="s">
        <v>115</v>
      </c>
      <c r="C1"/>
      <c r="D1"/>
      <c r="E1"/>
      <c r="F1"/>
      <c r="G1"/>
    </row>
    <row r="2" spans="1:7" ht="27" thickBot="1" x14ac:dyDescent="0.3">
      <c r="A2" s="7" t="s">
        <v>6</v>
      </c>
      <c r="B2" s="7" t="s">
        <v>2</v>
      </c>
      <c r="C2" s="7" t="s">
        <v>5</v>
      </c>
      <c r="D2" s="7" t="s">
        <v>3</v>
      </c>
      <c r="E2" s="7" t="s">
        <v>4</v>
      </c>
      <c r="F2" s="7" t="s">
        <v>0</v>
      </c>
      <c r="G2" s="7" t="s">
        <v>1</v>
      </c>
    </row>
    <row r="3" spans="1:7" x14ac:dyDescent="0.25">
      <c r="A3" s="1" t="s">
        <v>78</v>
      </c>
      <c r="B3" s="1" t="s">
        <v>79</v>
      </c>
      <c r="C3" s="1" t="s">
        <v>80</v>
      </c>
      <c r="D3" s="2">
        <v>232470</v>
      </c>
      <c r="E3" s="3">
        <v>66.42</v>
      </c>
      <c r="F3" s="2">
        <v>3500</v>
      </c>
      <c r="G3" s="4">
        <f t="shared" ref="G3:G29" si="0">D3/D$33</f>
        <v>3.462169537540976E-2</v>
      </c>
    </row>
    <row r="4" spans="1:7" x14ac:dyDescent="0.25">
      <c r="A4" s="1" t="s">
        <v>49</v>
      </c>
      <c r="B4" s="1" t="s">
        <v>21</v>
      </c>
      <c r="C4" s="1" t="s">
        <v>68</v>
      </c>
      <c r="D4" s="2">
        <v>345520</v>
      </c>
      <c r="E4" s="3">
        <v>61.7</v>
      </c>
      <c r="F4" s="2">
        <v>5600</v>
      </c>
      <c r="G4" s="4">
        <f t="shared" si="0"/>
        <v>5.1458201858784275E-2</v>
      </c>
    </row>
    <row r="5" spans="1:7" x14ac:dyDescent="0.25">
      <c r="A5" s="1" t="s">
        <v>92</v>
      </c>
      <c r="B5" s="1" t="s">
        <v>93</v>
      </c>
      <c r="C5" s="1" t="s">
        <v>94</v>
      </c>
      <c r="D5" s="2">
        <v>225856</v>
      </c>
      <c r="E5" s="3">
        <v>141.16</v>
      </c>
      <c r="F5" s="2">
        <v>1600</v>
      </c>
      <c r="G5" s="4">
        <f t="shared" si="0"/>
        <v>3.3636674111535023E-2</v>
      </c>
    </row>
    <row r="6" spans="1:7" x14ac:dyDescent="0.25">
      <c r="A6" s="1" t="s">
        <v>55</v>
      </c>
      <c r="B6" s="1" t="s">
        <v>56</v>
      </c>
      <c r="C6" s="1" t="s">
        <v>69</v>
      </c>
      <c r="D6" s="2">
        <v>404040</v>
      </c>
      <c r="E6" s="3">
        <v>144.30000000000001</v>
      </c>
      <c r="F6" s="2">
        <v>2800</v>
      </c>
      <c r="G6" s="4">
        <f t="shared" si="0"/>
        <v>6.0173569920766376E-2</v>
      </c>
    </row>
    <row r="7" spans="1:7" x14ac:dyDescent="0.25">
      <c r="A7" s="1" t="s">
        <v>81</v>
      </c>
      <c r="B7" s="1" t="s">
        <v>82</v>
      </c>
      <c r="C7" s="1" t="s">
        <v>83</v>
      </c>
      <c r="D7" s="2">
        <v>370040</v>
      </c>
      <c r="E7" s="3">
        <v>84.1</v>
      </c>
      <c r="F7" s="2">
        <v>4400</v>
      </c>
      <c r="G7" s="4">
        <f t="shared" si="0"/>
        <v>5.5109958948322914E-2</v>
      </c>
    </row>
    <row r="8" spans="1:7" x14ac:dyDescent="0.25">
      <c r="A8" s="1" t="s">
        <v>22</v>
      </c>
      <c r="B8" s="1" t="s">
        <v>23</v>
      </c>
      <c r="C8" s="1" t="s">
        <v>24</v>
      </c>
      <c r="D8" s="2">
        <v>143990</v>
      </c>
      <c r="E8" s="3">
        <v>7.7</v>
      </c>
      <c r="F8" s="2">
        <v>18700</v>
      </c>
      <c r="G8" s="4">
        <f t="shared" si="0"/>
        <v>2.1444392468298067E-2</v>
      </c>
    </row>
    <row r="9" spans="1:7" x14ac:dyDescent="0.25">
      <c r="A9" s="1" t="s">
        <v>124</v>
      </c>
      <c r="B9" s="1" t="s">
        <v>125</v>
      </c>
      <c r="C9" s="1" t="s">
        <v>126</v>
      </c>
      <c r="D9" s="2">
        <v>241345</v>
      </c>
      <c r="E9" s="3">
        <v>51.35</v>
      </c>
      <c r="F9" s="2">
        <v>4700</v>
      </c>
      <c r="G9" s="4">
        <f t="shared" si="0"/>
        <v>3.5943446768951989E-2</v>
      </c>
    </row>
    <row r="10" spans="1:7" x14ac:dyDescent="0.25">
      <c r="A10" s="1" t="s">
        <v>50</v>
      </c>
      <c r="B10" s="1" t="s">
        <v>40</v>
      </c>
      <c r="C10" s="1" t="s">
        <v>41</v>
      </c>
      <c r="D10" s="2">
        <v>408614</v>
      </c>
      <c r="E10" s="3">
        <v>107.53</v>
      </c>
      <c r="F10" s="2">
        <v>3800</v>
      </c>
      <c r="G10" s="4">
        <f t="shared" si="0"/>
        <v>6.0854774526294508E-2</v>
      </c>
    </row>
    <row r="11" spans="1:7" x14ac:dyDescent="0.25">
      <c r="A11" s="1" t="s">
        <v>51</v>
      </c>
      <c r="B11" s="1" t="s">
        <v>25</v>
      </c>
      <c r="C11" s="1" t="s">
        <v>26</v>
      </c>
      <c r="D11" s="2">
        <v>363960</v>
      </c>
      <c r="E11" s="3">
        <v>67.400000000000006</v>
      </c>
      <c r="F11" s="2">
        <v>5400</v>
      </c>
      <c r="G11" s="4">
        <f t="shared" si="0"/>
        <v>5.4204466162662439E-2</v>
      </c>
    </row>
    <row r="12" spans="1:7" x14ac:dyDescent="0.25">
      <c r="A12" s="1" t="s">
        <v>106</v>
      </c>
      <c r="B12" s="1" t="s">
        <v>107</v>
      </c>
      <c r="C12" s="1" t="s">
        <v>108</v>
      </c>
      <c r="D12" s="2">
        <v>294520</v>
      </c>
      <c r="E12" s="3">
        <v>73.63</v>
      </c>
      <c r="F12" s="2">
        <v>4000</v>
      </c>
      <c r="G12" s="4">
        <f t="shared" si="0"/>
        <v>4.3862785400119078E-2</v>
      </c>
    </row>
    <row r="13" spans="1:7" x14ac:dyDescent="0.25">
      <c r="A13" s="1" t="s">
        <v>27</v>
      </c>
      <c r="B13" s="1" t="s">
        <v>28</v>
      </c>
      <c r="C13" s="1" t="s">
        <v>70</v>
      </c>
      <c r="D13" s="2">
        <v>146005.5</v>
      </c>
      <c r="E13" s="3">
        <v>153.69</v>
      </c>
      <c r="F13" s="2">
        <v>950</v>
      </c>
      <c r="G13" s="4">
        <f t="shared" si="0"/>
        <v>2.1744560348149825E-2</v>
      </c>
    </row>
    <row r="14" spans="1:7" x14ac:dyDescent="0.25">
      <c r="A14" s="1" t="s">
        <v>95</v>
      </c>
      <c r="B14" s="1" t="s">
        <v>96</v>
      </c>
      <c r="C14" s="1" t="s">
        <v>97</v>
      </c>
      <c r="D14" s="2">
        <v>201540</v>
      </c>
      <c r="E14" s="3">
        <v>100.77</v>
      </c>
      <c r="F14" s="2">
        <v>2000</v>
      </c>
      <c r="G14" s="4">
        <f t="shared" si="0"/>
        <v>3.0015298687831045E-2</v>
      </c>
    </row>
    <row r="15" spans="1:7" x14ac:dyDescent="0.25">
      <c r="A15" s="1" t="s">
        <v>84</v>
      </c>
      <c r="B15" s="1" t="s">
        <v>85</v>
      </c>
      <c r="C15" s="1" t="s">
        <v>86</v>
      </c>
      <c r="D15" s="2">
        <v>167083.5</v>
      </c>
      <c r="E15" s="3">
        <v>72.644999999999996</v>
      </c>
      <c r="F15" s="2">
        <v>2300</v>
      </c>
      <c r="G15" s="4">
        <f t="shared" si="0"/>
        <v>2.4883701291595804E-2</v>
      </c>
    </row>
    <row r="16" spans="1:7" x14ac:dyDescent="0.25">
      <c r="A16" s="1" t="s">
        <v>29</v>
      </c>
      <c r="B16" s="1" t="s">
        <v>30</v>
      </c>
      <c r="C16" s="1" t="s">
        <v>31</v>
      </c>
      <c r="D16" s="2">
        <v>172890</v>
      </c>
      <c r="E16" s="3">
        <v>38.42</v>
      </c>
      <c r="F16" s="2">
        <v>4500</v>
      </c>
      <c r="G16" s="4">
        <f t="shared" si="0"/>
        <v>2.574846179487501E-2</v>
      </c>
    </row>
    <row r="17" spans="1:7" x14ac:dyDescent="0.25">
      <c r="A17" s="1" t="s">
        <v>109</v>
      </c>
      <c r="B17" s="1" t="s">
        <v>110</v>
      </c>
      <c r="C17" s="1" t="s">
        <v>111</v>
      </c>
      <c r="D17" s="2">
        <v>267795</v>
      </c>
      <c r="E17" s="3">
        <v>81.150000000000006</v>
      </c>
      <c r="F17" s="2">
        <v>3300</v>
      </c>
      <c r="G17" s="4">
        <f t="shared" si="0"/>
        <v>3.9882638246044037E-2</v>
      </c>
    </row>
    <row r="18" spans="1:7" x14ac:dyDescent="0.25">
      <c r="A18" s="1" t="s">
        <v>32</v>
      </c>
      <c r="B18" s="1" t="s">
        <v>33</v>
      </c>
      <c r="C18" s="1" t="s">
        <v>34</v>
      </c>
      <c r="D18" s="2">
        <v>257224</v>
      </c>
      <c r="E18" s="3">
        <v>16.28</v>
      </c>
      <c r="F18" s="2">
        <v>15800</v>
      </c>
      <c r="G18" s="4">
        <f t="shared" si="0"/>
        <v>3.830830202281757E-2</v>
      </c>
    </row>
    <row r="19" spans="1:7" x14ac:dyDescent="0.25">
      <c r="A19" s="1" t="s">
        <v>121</v>
      </c>
      <c r="B19" s="1" t="s">
        <v>122</v>
      </c>
      <c r="C19" s="1" t="s">
        <v>123</v>
      </c>
      <c r="D19" s="2">
        <v>120135</v>
      </c>
      <c r="E19" s="3">
        <v>80.09</v>
      </c>
      <c r="F19" s="2">
        <v>1500</v>
      </c>
      <c r="G19" s="4">
        <f t="shared" si="0"/>
        <v>1.7891673652191041E-2</v>
      </c>
    </row>
    <row r="20" spans="1:7" x14ac:dyDescent="0.25">
      <c r="A20" s="1" t="s">
        <v>57</v>
      </c>
      <c r="B20" s="1" t="s">
        <v>35</v>
      </c>
      <c r="C20" s="1" t="s">
        <v>71</v>
      </c>
      <c r="D20" s="2">
        <v>216144</v>
      </c>
      <c r="E20" s="3">
        <v>30.02</v>
      </c>
      <c r="F20" s="2">
        <v>7200</v>
      </c>
      <c r="G20" s="4">
        <f t="shared" si="0"/>
        <v>3.219026853023E-2</v>
      </c>
    </row>
    <row r="21" spans="1:7" x14ac:dyDescent="0.25">
      <c r="A21" s="1" t="s">
        <v>112</v>
      </c>
      <c r="B21" s="1" t="s">
        <v>113</v>
      </c>
      <c r="C21" s="1" t="s">
        <v>114</v>
      </c>
      <c r="D21" s="2">
        <v>299180</v>
      </c>
      <c r="E21" s="3">
        <v>42.74</v>
      </c>
      <c r="F21" s="2">
        <v>7000</v>
      </c>
      <c r="G21" s="4">
        <f t="shared" si="0"/>
        <v>4.4556797962812804E-2</v>
      </c>
    </row>
    <row r="22" spans="1:7" x14ac:dyDescent="0.25">
      <c r="A22" s="1" t="s">
        <v>36</v>
      </c>
      <c r="B22" s="1" t="s">
        <v>37</v>
      </c>
      <c r="C22" s="1" t="s">
        <v>72</v>
      </c>
      <c r="D22" s="2">
        <v>335700</v>
      </c>
      <c r="E22" s="3">
        <v>44.76</v>
      </c>
      <c r="F22" s="2">
        <v>7500</v>
      </c>
      <c r="G22" s="4">
        <f t="shared" si="0"/>
        <v>4.9995711866155014E-2</v>
      </c>
    </row>
    <row r="23" spans="1:7" x14ac:dyDescent="0.25">
      <c r="A23" s="1" t="s">
        <v>58</v>
      </c>
      <c r="B23" s="1" t="s">
        <v>42</v>
      </c>
      <c r="C23" s="1" t="s">
        <v>73</v>
      </c>
      <c r="D23" s="2">
        <v>225018</v>
      </c>
      <c r="E23" s="3">
        <v>41.67</v>
      </c>
      <c r="F23" s="2">
        <v>5400</v>
      </c>
      <c r="G23" s="4">
        <f t="shared" si="0"/>
        <v>3.351187099403774E-2</v>
      </c>
    </row>
    <row r="24" spans="1:7" x14ac:dyDescent="0.25">
      <c r="A24" s="1" t="s">
        <v>52</v>
      </c>
      <c r="B24" s="1" t="s">
        <v>38</v>
      </c>
      <c r="C24" s="1" t="s">
        <v>74</v>
      </c>
      <c r="D24" s="2">
        <v>322092</v>
      </c>
      <c r="E24" s="3">
        <v>70.02</v>
      </c>
      <c r="F24" s="2">
        <v>4600</v>
      </c>
      <c r="G24" s="4">
        <f t="shared" si="0"/>
        <v>4.7969076039301763E-2</v>
      </c>
    </row>
    <row r="25" spans="1:7" x14ac:dyDescent="0.25">
      <c r="A25" s="1" t="s">
        <v>98</v>
      </c>
      <c r="B25" s="1" t="s">
        <v>99</v>
      </c>
      <c r="C25" s="1" t="s">
        <v>100</v>
      </c>
      <c r="D25" s="2">
        <v>322070</v>
      </c>
      <c r="E25" s="3">
        <v>46.01</v>
      </c>
      <c r="F25" s="2">
        <v>7000</v>
      </c>
      <c r="G25" s="4">
        <f t="shared" si="0"/>
        <v>4.7965799585143125E-2</v>
      </c>
    </row>
    <row r="26" spans="1:7" x14ac:dyDescent="0.25">
      <c r="A26" s="1" t="s">
        <v>101</v>
      </c>
      <c r="B26" s="1" t="s">
        <v>102</v>
      </c>
      <c r="C26" s="1" t="s">
        <v>103</v>
      </c>
      <c r="D26" s="2">
        <v>174699</v>
      </c>
      <c r="E26" s="3">
        <v>83.19</v>
      </c>
      <c r="F26" s="2">
        <v>2100</v>
      </c>
      <c r="G26" s="4">
        <f t="shared" si="0"/>
        <v>2.6017875684555901E-2</v>
      </c>
    </row>
    <row r="27" spans="1:7" x14ac:dyDescent="0.25">
      <c r="A27" s="1" t="s">
        <v>87</v>
      </c>
      <c r="B27" s="1" t="s">
        <v>88</v>
      </c>
      <c r="C27" s="1" t="s">
        <v>89</v>
      </c>
      <c r="D27" s="2">
        <v>215900</v>
      </c>
      <c r="E27" s="3">
        <v>127</v>
      </c>
      <c r="F27" s="2">
        <v>1700</v>
      </c>
      <c r="G27" s="4">
        <f t="shared" si="0"/>
        <v>3.2153929675015992E-2</v>
      </c>
    </row>
    <row r="28" spans="1:7" x14ac:dyDescent="0.25">
      <c r="A28" s="1" t="s">
        <v>13</v>
      </c>
      <c r="B28" s="1" t="s">
        <v>14</v>
      </c>
      <c r="C28" s="1" t="s">
        <v>15</v>
      </c>
      <c r="D28" s="2">
        <v>178251.02</v>
      </c>
      <c r="E28" s="3">
        <v>1</v>
      </c>
      <c r="F28" s="2">
        <v>178251.02</v>
      </c>
      <c r="G28" s="4">
        <f t="shared" si="0"/>
        <v>2.6546877080036446E-2</v>
      </c>
    </row>
    <row r="29" spans="1:7" x14ac:dyDescent="0.25">
      <c r="A29" s="1" t="s">
        <v>11</v>
      </c>
      <c r="B29" s="1" t="s">
        <v>12</v>
      </c>
      <c r="C29" s="1" t="s">
        <v>60</v>
      </c>
      <c r="D29" s="2">
        <v>62493.84</v>
      </c>
      <c r="E29" s="3">
        <v>1</v>
      </c>
      <c r="F29" s="2">
        <v>62493.84</v>
      </c>
      <c r="G29" s="4">
        <f t="shared" si="0"/>
        <v>9.3071909980625353E-3</v>
      </c>
    </row>
    <row r="30" spans="1:7" x14ac:dyDescent="0.25">
      <c r="B30" s="1"/>
      <c r="C30" s="1"/>
      <c r="D30" s="2"/>
      <c r="E30" s="3"/>
      <c r="F30" s="2"/>
      <c r="G30" s="4"/>
    </row>
    <row r="31" spans="1:7" x14ac:dyDescent="0.25">
      <c r="B31" s="1"/>
      <c r="C31" s="1"/>
      <c r="D31" s="2"/>
      <c r="E31" s="3"/>
      <c r="F31" s="2"/>
      <c r="G31" s="4"/>
    </row>
    <row r="32" spans="1:7" x14ac:dyDescent="0.25">
      <c r="B32" s="1"/>
      <c r="C32" s="1"/>
      <c r="D32" s="2"/>
      <c r="E32" s="3"/>
      <c r="F32" s="2"/>
      <c r="G32" s="4"/>
    </row>
    <row r="33" spans="1:7" x14ac:dyDescent="0.25">
      <c r="A33"/>
      <c r="D33" s="2">
        <f>SUM(D3:D32)</f>
        <v>6714575.8599999994</v>
      </c>
      <c r="E33" s="3"/>
      <c r="F33" s="2"/>
      <c r="G33" s="4">
        <f>SUM(G3:G32)</f>
        <v>1</v>
      </c>
    </row>
    <row r="34" spans="1:7" x14ac:dyDescent="0.25">
      <c r="A34"/>
    </row>
    <row r="35" spans="1:7" x14ac:dyDescent="0.25">
      <c r="A35"/>
    </row>
    <row r="36" spans="1:7" x14ac:dyDescent="0.25">
      <c r="A36"/>
    </row>
    <row r="37" spans="1:7" x14ac:dyDescent="0.25">
      <c r="A37"/>
    </row>
    <row r="38" spans="1:7" x14ac:dyDescent="0.25">
      <c r="A38"/>
    </row>
    <row r="39" spans="1:7" x14ac:dyDescent="0.25">
      <c r="A39"/>
    </row>
    <row r="40" spans="1:7" x14ac:dyDescent="0.25">
      <c r="A40"/>
    </row>
    <row r="41" spans="1:7" x14ac:dyDescent="0.25">
      <c r="A41"/>
    </row>
    <row r="42" spans="1:7" x14ac:dyDescent="0.25">
      <c r="A42"/>
    </row>
    <row r="43" spans="1:7" x14ac:dyDescent="0.25">
      <c r="A43"/>
    </row>
    <row r="44" spans="1:7" x14ac:dyDescent="0.25">
      <c r="A44"/>
    </row>
    <row r="45" spans="1:7" x14ac:dyDescent="0.25">
      <c r="A45"/>
    </row>
    <row r="46" spans="1:7" x14ac:dyDescent="0.25">
      <c r="A46"/>
    </row>
    <row r="47" spans="1:7" x14ac:dyDescent="0.25">
      <c r="A47"/>
    </row>
    <row r="48" spans="1:7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</sheetData>
  <printOptions horizontalCentered="1"/>
  <pageMargins left="0" right="0" top="0.5" bottom="0.75" header="0.5" footer="0.5"/>
  <pageSetup fitToHeight="999" orientation="portrait" r:id="rId1"/>
  <headerFooter alignWithMargins="0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Line="0" autoPict="0" macro="[1]!SecurityDistribution">
                <anchor moveWithCells="1" sizeWithCells="1">
                  <from>
                    <xdr:col>0</xdr:col>
                    <xdr:colOff>15240</xdr:colOff>
                    <xdr:row>0</xdr:row>
                    <xdr:rowOff>0</xdr:rowOff>
                  </from>
                  <to>
                    <xdr:col>1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Line="0" autoPict="0" macro="[1]!Clear">
                <anchor moveWithCells="1" sizeWithCells="1">
                  <from>
                    <xdr:col>0</xdr:col>
                    <xdr:colOff>15240</xdr:colOff>
                    <xdr:row>0</xdr:row>
                    <xdr:rowOff>0</xdr:rowOff>
                  </from>
                  <to>
                    <xdr:col>1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defaultSize="0" print="0" autoFill="0" autoLine="0" autoPict="0" macro="[1]!DoSort">
                <anchor moveWithCells="1" sizeWithCells="1">
                  <from>
                    <xdr:col>1</xdr:col>
                    <xdr:colOff>7620</xdr:colOff>
                    <xdr:row>0</xdr:row>
                    <xdr:rowOff>0</xdr:rowOff>
                  </from>
                  <to>
                    <xdr:col>2</xdr:col>
                    <xdr:colOff>7620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Button 4">
              <controlPr defaultSize="0" print="0" autoFill="0" autoLine="0" autoPict="0" macro="[1]!DoAutoFilter">
                <anchor moveWithCells="1" sizeWithCells="1">
                  <from>
                    <xdr:col>1</xdr:col>
                    <xdr:colOff>15240</xdr:colOff>
                    <xdr:row>0</xdr:row>
                    <xdr:rowOff>0</xdr:rowOff>
                  </from>
                  <to>
                    <xdr:col>2</xdr:col>
                    <xdr:colOff>7620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Button 5">
              <controlPr defaultSize="0" print="0" autoFill="0" autoLine="0" autoPict="0" macro="[1]!SolveForAmount.SolveForAmount">
                <anchor moveWithCells="1" sizeWithCells="1">
                  <from>
                    <xdr:col>2</xdr:col>
                    <xdr:colOff>7620</xdr:colOff>
                    <xdr:row>0</xdr:row>
                    <xdr:rowOff>0</xdr:rowOff>
                  </from>
                  <to>
                    <xdr:col>2</xdr:col>
                    <xdr:colOff>7620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Small Company</vt:lpstr>
      <vt:lpstr>Mid Cap</vt:lpstr>
      <vt:lpstr>Strategic Focus</vt:lpstr>
      <vt:lpstr>Focused Large Cap Value</vt:lpstr>
      <vt:lpstr>'Focused Large Cap Value'!Print_Area</vt:lpstr>
      <vt:lpstr>'Mid Cap'!Print_Area</vt:lpstr>
      <vt:lpstr>'Small Company'!Print_Area</vt:lpstr>
      <vt:lpstr>'Strategic Focus'!Print_Area</vt:lpstr>
      <vt:lpstr>'Focused Large Cap Value'!Print_Titles</vt:lpstr>
      <vt:lpstr>'Mid Cap'!Print_Titles</vt:lpstr>
      <vt:lpstr>'Small Company'!Print_Titles</vt:lpstr>
      <vt:lpstr>'Strategic Focus'!Print_Titles</vt:lpstr>
    </vt:vector>
  </TitlesOfParts>
  <Company>SEI Investments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 Investments</dc:creator>
  <cp:lastModifiedBy>Morrow, Robert</cp:lastModifiedBy>
  <cp:lastPrinted>2008-02-01T20:07:33Z</cp:lastPrinted>
  <dcterms:created xsi:type="dcterms:W3CDTF">2008-02-01T19:11:18Z</dcterms:created>
  <dcterms:modified xsi:type="dcterms:W3CDTF">2025-02-27T16:14:55Z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