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RMORROW\My Documents\Champlain\CIP MF Holdings\"/>
    </mc:Choice>
  </mc:AlternateContent>
  <xr:revisionPtr revIDLastSave="0" documentId="8_{CAA80245-28E3-45F8-AE6D-072FEC0665FA}" xr6:coauthVersionLast="47" xr6:coauthVersionMax="47" xr10:uidLastSave="{00000000-0000-0000-0000-000000000000}"/>
  <bookViews>
    <workbookView xWindow="-28920" yWindow="-120" windowWidth="29040" windowHeight="15840" activeTab="2" xr2:uid="{2AAED690-0318-41DC-92AD-4ABB99B726A6}"/>
  </bookViews>
  <sheets>
    <sheet name="Small Company" sheetId="1" r:id="rId1"/>
    <sheet name="Mid Cap" sheetId="2" r:id="rId2"/>
    <sheet name="Strategic Focus" sheetId="4" r:id="rId3"/>
    <sheet name="Focused Large Cap Value" sheetId="3" state="hidden" r:id="rId4"/>
  </sheets>
  <externalReferences>
    <externalReference r:id="rId5"/>
  </externalReferences>
  <definedNames>
    <definedName name="_xlnm._FilterDatabase" localSheetId="3" hidden="1">'Focused Large Cap Value'!#REF!</definedName>
    <definedName name="_xlnm._FilterDatabase" localSheetId="1" hidden="1">'Mid Cap'!#REF!</definedName>
    <definedName name="_xlnm._FilterDatabase" localSheetId="0" hidden="1">'Small Company'!#REF!</definedName>
    <definedName name="_xlnm._FilterDatabase" localSheetId="2" hidden="1">'Strategic Focus'!#REF!</definedName>
    <definedName name="_xlnm.Print_Area" localSheetId="3">'Focused Large Cap Value'!$A$1:$G$27</definedName>
    <definedName name="_xlnm.Print_Area" localSheetId="1">'Mid Cap'!$A$1:$G$80</definedName>
    <definedName name="_xlnm.Print_Area" localSheetId="0">'Small Company'!$A$1:$G$86</definedName>
    <definedName name="_xlnm.Print_Titles" localSheetId="3">'Focused Large Cap Value'!$1:$2</definedName>
    <definedName name="_xlnm.Print_Titles" localSheetId="1">'Mid Cap'!$1:$2</definedName>
    <definedName name="_xlnm.Print_Titles" localSheetId="0">'Small Company'!$1:$2</definedName>
    <definedName name="_xlnm.Print_Titles" localSheetId="2">'Strategic Focus'!$1:$2</definedName>
    <definedName name="SP0_ACCOUNT" localSheetId="3">'Focused Large Cap Value'!#REF!</definedName>
    <definedName name="SP0_ACCOUNT" localSheetId="1">'Mid Cap'!#REF!</definedName>
    <definedName name="SP0_ACCOUNT" localSheetId="0">'Small Company'!#REF!</definedName>
    <definedName name="SP0_ACCOUNT" localSheetId="2">'Strategic Focus'!#REF!</definedName>
    <definedName name="SP0_ACCOUNT">'[1]Security Distribution'!$E$2</definedName>
    <definedName name="SP0_F1ITEM" localSheetId="3">'Focused Large Cap Value'!#REF!</definedName>
    <definedName name="SP0_F1ITEM" localSheetId="1">'Mid Cap'!#REF!</definedName>
    <definedName name="SP0_F1ITEM" localSheetId="0">'Small Company'!#REF!</definedName>
    <definedName name="SP0_F1ITEM" localSheetId="2">'Strategic Focus'!#REF!</definedName>
    <definedName name="SP0_F1ITEM">'[1]Security Distribution'!$H$2</definedName>
    <definedName name="SP0_F1OPER" localSheetId="3">'Focused Large Cap Value'!#REF!</definedName>
    <definedName name="SP0_F1OPER" localSheetId="1">'Mid Cap'!#REF!</definedName>
    <definedName name="SP0_F1OPER" localSheetId="0">'Small Company'!#REF!</definedName>
    <definedName name="SP0_F1OPER" localSheetId="2">'Strategic Focus'!#REF!</definedName>
    <definedName name="SP0_F1OPER">'[1]Security Distribution'!$I$2</definedName>
    <definedName name="SP0_F1VALUE" localSheetId="3">'Focused Large Cap Value'!#REF!</definedName>
    <definedName name="SP0_F1VALUE" localSheetId="1">'Mid Cap'!#REF!</definedName>
    <definedName name="SP0_F1VALUE" localSheetId="0">'Small Company'!#REF!</definedName>
    <definedName name="SP0_F1VALUE" localSheetId="2">'Strategic Focus'!#REF!</definedName>
    <definedName name="SP0_F1VALUE">'[1]Security Distribution'!$J$2</definedName>
    <definedName name="SP0_F2ITEM" localSheetId="3">'Focused Large Cap Value'!#REF!</definedName>
    <definedName name="SP0_F2ITEM" localSheetId="1">'Mid Cap'!#REF!</definedName>
    <definedName name="SP0_F2ITEM" localSheetId="0">'Small Company'!#REF!</definedName>
    <definedName name="SP0_F2ITEM" localSheetId="2">'Strategic Focus'!#REF!</definedName>
    <definedName name="SP0_F2ITEM">'[1]Security Distribution'!$H$3</definedName>
    <definedName name="SP0_F2OPER" localSheetId="3">'Focused Large Cap Value'!#REF!</definedName>
    <definedName name="SP0_F2OPER" localSheetId="1">'Mid Cap'!#REF!</definedName>
    <definedName name="SP0_F2OPER" localSheetId="0">'Small Company'!#REF!</definedName>
    <definedName name="SP0_F2OPER" localSheetId="2">'Strategic Focus'!#REF!</definedName>
    <definedName name="SP0_F2OPER">'[1]Security Distribution'!$I$3</definedName>
    <definedName name="SP0_F2VALUE" localSheetId="3">'Focused Large Cap Value'!#REF!</definedName>
    <definedName name="SP0_F2VALUE" localSheetId="1">'Mid Cap'!#REF!</definedName>
    <definedName name="SP0_F2VALUE" localSheetId="0">'Small Company'!#REF!</definedName>
    <definedName name="SP0_F2VALUE" localSheetId="2">'Strategic Focus'!#REF!</definedName>
    <definedName name="SP0_F2VALUE">'[1]Security Distribution'!$J$3</definedName>
    <definedName name="SP0_F3ITEM" localSheetId="3">'Focused Large Cap Value'!#REF!</definedName>
    <definedName name="SP0_F3ITEM" localSheetId="1">'Mid Cap'!#REF!</definedName>
    <definedName name="SP0_F3ITEM" localSheetId="0">'Small Company'!#REF!</definedName>
    <definedName name="SP0_F3ITEM" localSheetId="2">'Strategic Focus'!#REF!</definedName>
    <definedName name="SP0_F3ITEM">'[1]Security Distribution'!$H$4</definedName>
    <definedName name="SP0_F3OPER" localSheetId="3">'Focused Large Cap Value'!#REF!</definedName>
    <definedName name="SP0_F3OPER" localSheetId="1">'Mid Cap'!#REF!</definedName>
    <definedName name="SP0_F3OPER" localSheetId="0">'Small Company'!#REF!</definedName>
    <definedName name="SP0_F3OPER" localSheetId="2">'Strategic Focus'!#REF!</definedName>
    <definedName name="SP0_F3OPER">'[1]Security Distribution'!$I$4</definedName>
    <definedName name="SP0_F3VALUE" localSheetId="3">'Focused Large Cap Value'!#REF!</definedName>
    <definedName name="SP0_F3VALUE" localSheetId="1">'Mid Cap'!#REF!</definedName>
    <definedName name="SP0_F3VALUE" localSheetId="0">'Small Company'!#REF!</definedName>
    <definedName name="SP0_F3VALUE" localSheetId="2">'Strategic Focus'!#REF!</definedName>
    <definedName name="SP0_F3VALUE">'[1]Security Distribution'!$J$4</definedName>
    <definedName name="SP0_F4ITEM" localSheetId="3">'Focused Large Cap Value'!#REF!</definedName>
    <definedName name="SP0_F4ITEM" localSheetId="1">'Mid Cap'!#REF!</definedName>
    <definedName name="SP0_F4ITEM" localSheetId="0">'Small Company'!#REF!</definedName>
    <definedName name="SP0_F4ITEM" localSheetId="2">'Strategic Focus'!#REF!</definedName>
    <definedName name="SP0_F4ITEM">'[1]Security Distribution'!$H$5</definedName>
    <definedName name="SP0_F4OPER" localSheetId="3">'Focused Large Cap Value'!#REF!</definedName>
    <definedName name="SP0_F4OPER" localSheetId="1">'Mid Cap'!#REF!</definedName>
    <definedName name="SP0_F4OPER" localSheetId="0">'Small Company'!#REF!</definedName>
    <definedName name="SP0_F4OPER" localSheetId="2">'Strategic Focus'!#REF!</definedName>
    <definedName name="SP0_F4OPER">'[1]Security Distribution'!$I$5</definedName>
    <definedName name="SP0_F4VALUE" localSheetId="3">'Focused Large Cap Value'!#REF!</definedName>
    <definedName name="SP0_F4VALUE" localSheetId="1">'Mid Cap'!#REF!</definedName>
    <definedName name="SP0_F4VALUE" localSheetId="0">'Small Company'!#REF!</definedName>
    <definedName name="SP0_F4VALUE" localSheetId="2">'Strategic Focus'!#REF!</definedName>
    <definedName name="SP0_F4VALUE">'[1]Security Distribution'!$J$5</definedName>
    <definedName name="SP0_F5ITEM" localSheetId="3">'Focused Large Cap Value'!#REF!</definedName>
    <definedName name="SP0_F5ITEM" localSheetId="1">'Mid Cap'!#REF!</definedName>
    <definedName name="SP0_F5ITEM" localSheetId="0">'Small Company'!#REF!</definedName>
    <definedName name="SP0_F5ITEM" localSheetId="2">'Strategic Focus'!#REF!</definedName>
    <definedName name="SP0_F5ITEM">'[1]Security Distribution'!$H$6</definedName>
    <definedName name="SP0_F5OPER" localSheetId="3">'Focused Large Cap Value'!#REF!</definedName>
    <definedName name="SP0_F5OPER" localSheetId="1">'Mid Cap'!#REF!</definedName>
    <definedName name="SP0_F5OPER" localSheetId="0">'Small Company'!#REF!</definedName>
    <definedName name="SP0_F5OPER" localSheetId="2">'Strategic Focus'!#REF!</definedName>
    <definedName name="SP0_F5OPER">'[1]Security Distribution'!$I$6</definedName>
    <definedName name="SP0_F5VALUE" localSheetId="3">'Focused Large Cap Value'!#REF!</definedName>
    <definedName name="SP0_F5VALUE" localSheetId="1">'Mid Cap'!#REF!</definedName>
    <definedName name="SP0_F5VALUE" localSheetId="0">'Small Company'!#REF!</definedName>
    <definedName name="SP0_F5VALUE" localSheetId="2">'Strategic Focus'!#REF!</definedName>
    <definedName name="SP0_F5VALUE">'[1]Security Distribution'!$J$6</definedName>
    <definedName name="SP0_OPERATOR" localSheetId="3">'Focused Large Cap Value'!#REF!</definedName>
    <definedName name="SP0_OPERATOR" localSheetId="1">'Mid Cap'!#REF!</definedName>
    <definedName name="SP0_OPERATOR" localSheetId="0">'Small Company'!#REF!</definedName>
    <definedName name="SP0_OPERATOR" localSheetId="2">'Strategic Focus'!#REF!</definedName>
    <definedName name="SP0_OPERATOR">'[1]Security Distribution'!$B$4</definedName>
    <definedName name="SP0_REGION" localSheetId="3">'Focused Large Cap Value'!#REF!</definedName>
    <definedName name="SP0_REGION" localSheetId="1">'Mid Cap'!#REF!</definedName>
    <definedName name="SP0_REGION" localSheetId="0">'Small Company'!#REF!</definedName>
    <definedName name="SP0_REGION" localSheetId="2">'Strategic Focus'!#REF!</definedName>
    <definedName name="SP0_REGION">'[1]Security Distribution'!$B$3</definedName>
    <definedName name="SP0_REQDATE" localSheetId="3">'Focused Large Cap Value'!#REF!</definedName>
    <definedName name="SP0_REQDATE" localSheetId="1">'Mid Cap'!#REF!</definedName>
    <definedName name="SP0_REQDATE" localSheetId="0">'Small Company'!#REF!</definedName>
    <definedName name="SP0_REQDATE" localSheetId="2">'Strategic Focus'!#REF!</definedName>
    <definedName name="SP0_REQDATE">'[1]Security Distribution'!$E$3</definedName>
    <definedName name="SP0_SCTYONLY" localSheetId="3">'Focused Large Cap Value'!#REF!</definedName>
    <definedName name="SP0_SCTYONLY" localSheetId="1">'Mid Cap'!#REF!</definedName>
    <definedName name="SP0_SCTYONLY" localSheetId="0">'Small Company'!#REF!</definedName>
    <definedName name="SP0_SCTYONLY" localSheetId="2">'Strategic Focus'!#REF!</definedName>
    <definedName name="SP0_SCTYONLY">'[1]Security Distribution'!$E$4</definedName>
    <definedName name="SP1_ACCOUNT">#REF!</definedName>
    <definedName name="SP1_DATETYPE">#REF!</definedName>
    <definedName name="SP1_F1ITEM">#REF!</definedName>
    <definedName name="SP1_F1OPER">#REF!</definedName>
    <definedName name="SP1_F1VALUE">#REF!</definedName>
    <definedName name="SP1_F2ITEM">#REF!</definedName>
    <definedName name="SP1_F2OPER">#REF!</definedName>
    <definedName name="SP1_F2VALUE">#REF!</definedName>
    <definedName name="SP1_F3ITEM">#REF!</definedName>
    <definedName name="SP1_F3OPER">#REF!</definedName>
    <definedName name="SP1_F3VALUE">#REF!</definedName>
    <definedName name="SP1_F4ITEM">#REF!</definedName>
    <definedName name="SP1_F4OPER">#REF!</definedName>
    <definedName name="SP1_F4VALUE">#REF!</definedName>
    <definedName name="SP1_F5ITEM">#REF!</definedName>
    <definedName name="SP1_F5OPER">#REF!</definedName>
    <definedName name="SP1_F5VALUE">#REF!</definedName>
    <definedName name="SP1_FROMDATE">#REF!</definedName>
    <definedName name="SP1_OPERATOR">#REF!</definedName>
    <definedName name="SP1_POSITIONS">#REF!</definedName>
    <definedName name="SP1_REGION">#REF!</definedName>
    <definedName name="SP1_TODATE">#REF!</definedName>
    <definedName name="SP2_ACCOUNT">#REF!</definedName>
    <definedName name="SP2_CLASSOFSHARES">#REF!</definedName>
    <definedName name="SP2_F1ITEM">#REF!</definedName>
    <definedName name="SP2_F1OPER">#REF!</definedName>
    <definedName name="SP2_F1VALUE">#REF!</definedName>
    <definedName name="SP2_F2ITEM">#REF!</definedName>
    <definedName name="SP2_F2OPER">#REF!</definedName>
    <definedName name="SP2_F2VALUE">#REF!</definedName>
    <definedName name="SP2_F3ITEM">#REF!</definedName>
    <definedName name="SP2_F3OPER">#REF!</definedName>
    <definedName name="SP2_F3VALUE">#REF!</definedName>
    <definedName name="SP2_F4ITEM">#REF!</definedName>
    <definedName name="SP2_F4OPER">#REF!</definedName>
    <definedName name="SP2_F4VALUE">#REF!</definedName>
    <definedName name="SP2_F5ITEM">#REF!</definedName>
    <definedName name="SP2_F5OPER">#REF!</definedName>
    <definedName name="SP2_F5VALUE">#REF!</definedName>
    <definedName name="SP2_OPERATOR">#REF!</definedName>
    <definedName name="SP2_PERIODS">#REF!</definedName>
    <definedName name="SP2_PERIODTYPE">#REF!</definedName>
    <definedName name="SP2_REGION">#REF!</definedName>
    <definedName name="SP2_REQ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0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3" i="1"/>
  <c r="D86" i="1"/>
  <c r="D80" i="2"/>
  <c r="G5" i="2" s="1"/>
  <c r="D32" i="4"/>
  <c r="G27" i="4" s="1"/>
  <c r="D33" i="3"/>
  <c r="G8" i="3" s="1"/>
  <c r="G57" i="2" l="1"/>
  <c r="G33" i="2"/>
  <c r="G9" i="2"/>
  <c r="G72" i="2"/>
  <c r="G40" i="2"/>
  <c r="G76" i="2"/>
  <c r="G60" i="2"/>
  <c r="G44" i="2"/>
  <c r="G28" i="2"/>
  <c r="G12" i="2"/>
  <c r="G75" i="2"/>
  <c r="G59" i="2"/>
  <c r="G51" i="2"/>
  <c r="G43" i="2"/>
  <c r="G35" i="2"/>
  <c r="G27" i="2"/>
  <c r="G19" i="2"/>
  <c r="G11" i="2"/>
  <c r="G65" i="2"/>
  <c r="G41" i="2"/>
  <c r="G17" i="2"/>
  <c r="G64" i="2"/>
  <c r="G32" i="2"/>
  <c r="G68" i="2"/>
  <c r="G52" i="2"/>
  <c r="G36" i="2"/>
  <c r="G20" i="2"/>
  <c r="G4" i="2"/>
  <c r="G67" i="2"/>
  <c r="G74" i="2"/>
  <c r="G66" i="2"/>
  <c r="G58" i="2"/>
  <c r="G50" i="2"/>
  <c r="G42" i="2"/>
  <c r="G34" i="2"/>
  <c r="G26" i="2"/>
  <c r="G18" i="2"/>
  <c r="G10" i="2"/>
  <c r="G73" i="2"/>
  <c r="G49" i="2"/>
  <c r="G25" i="2"/>
  <c r="G56" i="2"/>
  <c r="G24" i="2"/>
  <c r="G3" i="2"/>
  <c r="G63" i="2"/>
  <c r="G47" i="2"/>
  <c r="G23" i="2"/>
  <c r="G7" i="2"/>
  <c r="G78" i="2"/>
  <c r="G70" i="2"/>
  <c r="G62" i="2"/>
  <c r="G54" i="2"/>
  <c r="G46" i="2"/>
  <c r="G38" i="2"/>
  <c r="G30" i="2"/>
  <c r="G22" i="2"/>
  <c r="G14" i="2"/>
  <c r="G6" i="2"/>
  <c r="G48" i="2"/>
  <c r="G16" i="2"/>
  <c r="G8" i="2"/>
  <c r="G71" i="2"/>
  <c r="G55" i="2"/>
  <c r="G39" i="2"/>
  <c r="G31" i="2"/>
  <c r="G15" i="2"/>
  <c r="G77" i="2"/>
  <c r="G69" i="2"/>
  <c r="G61" i="2"/>
  <c r="G53" i="2"/>
  <c r="G45" i="2"/>
  <c r="G37" i="2"/>
  <c r="G29" i="2"/>
  <c r="G21" i="2"/>
  <c r="G13" i="2"/>
  <c r="G29" i="4"/>
  <c r="G12" i="4"/>
  <c r="G7" i="4"/>
  <c r="G13" i="4"/>
  <c r="G21" i="4"/>
  <c r="G8" i="4"/>
  <c r="G26" i="4"/>
  <c r="G11" i="4"/>
  <c r="G18" i="4"/>
  <c r="G25" i="4"/>
  <c r="G4" i="4"/>
  <c r="G20" i="4"/>
  <c r="G3" i="4"/>
  <c r="G14" i="4"/>
  <c r="G23" i="4"/>
  <c r="G15" i="4"/>
  <c r="G22" i="4"/>
  <c r="G28" i="4"/>
  <c r="G24" i="4"/>
  <c r="G9" i="4"/>
  <c r="G6" i="4"/>
  <c r="G19" i="4"/>
  <c r="G16" i="4"/>
  <c r="G10" i="4"/>
  <c r="G5" i="4"/>
  <c r="G17" i="4"/>
  <c r="G7" i="3"/>
  <c r="G18" i="3"/>
  <c r="G17" i="3"/>
  <c r="G23" i="3"/>
  <c r="G20" i="3"/>
  <c r="G25" i="3"/>
  <c r="G26" i="3"/>
  <c r="G19" i="3"/>
  <c r="G3" i="3"/>
  <c r="G21" i="3"/>
  <c r="G22" i="3"/>
  <c r="G4" i="3"/>
  <c r="G29" i="3"/>
  <c r="G5" i="3"/>
  <c r="G16" i="3"/>
  <c r="G15" i="3"/>
  <c r="G6" i="3"/>
  <c r="G28" i="3"/>
  <c r="G12" i="3"/>
  <c r="G9" i="3"/>
  <c r="G10" i="3"/>
  <c r="G27" i="3"/>
  <c r="G11" i="3"/>
  <c r="G13" i="3"/>
  <c r="G14" i="3"/>
  <c r="G24" i="3"/>
  <c r="G32" i="4" l="1"/>
  <c r="G33" i="3"/>
</calcChain>
</file>

<file path=xl/sharedStrings.xml><?xml version="1.0" encoding="utf-8"?>
<sst xmlns="http://schemas.openxmlformats.org/spreadsheetml/2006/main" count="669" uniqueCount="517">
  <si>
    <t>Shares/Par</t>
  </si>
  <si>
    <t>% of portfolio</t>
  </si>
  <si>
    <t>Ticker</t>
  </si>
  <si>
    <t>Traded Market Value</t>
  </si>
  <si>
    <t>Price</t>
  </si>
  <si>
    <t>Security Number</t>
  </si>
  <si>
    <t>Security Description</t>
  </si>
  <si>
    <t>CHAMPLAIN SMALL CO FUND</t>
  </si>
  <si>
    <t>CHAMPLAIN MID CAP FUND</t>
  </si>
  <si>
    <t>TRIMAS CORP</t>
  </si>
  <si>
    <t>TRS</t>
  </si>
  <si>
    <t>FIDELITY TREASURY</t>
  </si>
  <si>
    <t>FSIXX</t>
  </si>
  <si>
    <t>FIDELITY TREASURY PORT-I</t>
  </si>
  <si>
    <t>FISXX</t>
  </si>
  <si>
    <t>9149998U4</t>
  </si>
  <si>
    <t>CFR</t>
  </si>
  <si>
    <t>RBA</t>
  </si>
  <si>
    <t>SXI</t>
  </si>
  <si>
    <t>AIG</t>
  </si>
  <si>
    <t>CAMECO CORP</t>
  </si>
  <si>
    <t>CCJ</t>
  </si>
  <si>
    <t>13321L108</t>
  </si>
  <si>
    <t>ESRX</t>
  </si>
  <si>
    <t>30219G108</t>
  </si>
  <si>
    <t>INTL BUSINESS MACHINES CO</t>
  </si>
  <si>
    <t>IBM</t>
  </si>
  <si>
    <t>ORACLE CORP</t>
  </si>
  <si>
    <t>ORCL</t>
  </si>
  <si>
    <t>68389X105</t>
  </si>
  <si>
    <t>POTASH CORP SASK INC</t>
  </si>
  <si>
    <t>POT</t>
  </si>
  <si>
    <t>73755L107</t>
  </si>
  <si>
    <t>SU</t>
  </si>
  <si>
    <t>US BANCORP</t>
  </si>
  <si>
    <t>USB</t>
  </si>
  <si>
    <t>WMT</t>
  </si>
  <si>
    <t>COO</t>
  </si>
  <si>
    <t>DEO</t>
  </si>
  <si>
    <t>25243Q205</t>
  </si>
  <si>
    <t>UL</t>
  </si>
  <si>
    <t>WATERS CORP</t>
  </si>
  <si>
    <t>WAT</t>
  </si>
  <si>
    <t>COOPER COS INC/THE</t>
  </si>
  <si>
    <t>CULLEN/FROST BANKERS INC</t>
  </si>
  <si>
    <t>AMERICAN INTERNATIONAL GR</t>
  </si>
  <si>
    <t>DIAGEO PLC-SPONSORED ADR</t>
  </si>
  <si>
    <t>EXPRESS SCRIPTS HOLDING C</t>
  </si>
  <si>
    <t>WAL-MART STORES INC</t>
  </si>
  <si>
    <t>STOCK YARDS BANCORP INC</t>
  </si>
  <si>
    <t>SYBT</t>
  </si>
  <si>
    <t>BERKSHIRE HATHAWAY INC-CL</t>
  </si>
  <si>
    <t>BRK/B</t>
  </si>
  <si>
    <t>SUNCOR ENERGY INC</t>
  </si>
  <si>
    <t>UNILEVER PLC-SPONSORED AD</t>
  </si>
  <si>
    <t>CHAMPLAIN FOCUSED LARGE CAP VALUE FUND</t>
  </si>
  <si>
    <t>233809300</t>
  </si>
  <si>
    <t>GERMAN AMERICAN BANCORP</t>
  </si>
  <si>
    <t>GABC</t>
  </si>
  <si>
    <t>IDEX CORP</t>
  </si>
  <si>
    <t>IEX</t>
  </si>
  <si>
    <t>45167R104</t>
  </si>
  <si>
    <t>SYNOPSYS INC</t>
  </si>
  <si>
    <t>SNPS</t>
  </si>
  <si>
    <t>026874784</t>
  </si>
  <si>
    <t>084670702</t>
  </si>
  <si>
    <t>459200101</t>
  </si>
  <si>
    <t>867224107</t>
  </si>
  <si>
    <t>902973304</t>
  </si>
  <si>
    <t>904767704</t>
  </si>
  <si>
    <t>931142103</t>
  </si>
  <si>
    <t>TW</t>
  </si>
  <si>
    <t>CONMED CORP</t>
  </si>
  <si>
    <t>CNMD</t>
  </si>
  <si>
    <t>AMERICAN EXPRESS CO</t>
  </si>
  <si>
    <t>AXP</t>
  </si>
  <si>
    <t>025816109</t>
  </si>
  <si>
    <t>CVS HEALTH CORP</t>
  </si>
  <si>
    <t>CVS</t>
  </si>
  <si>
    <t>126650100</t>
  </si>
  <si>
    <t>NESTLE SA-SPONS ADR</t>
  </si>
  <si>
    <t>NSRGY</t>
  </si>
  <si>
    <t>641069406</t>
  </si>
  <si>
    <t>CHUBB LTD</t>
  </si>
  <si>
    <t>CB</t>
  </si>
  <si>
    <t>H1467J104</t>
  </si>
  <si>
    <t>PALO ALTO NETWORKS INC</t>
  </si>
  <si>
    <t>PANW</t>
  </si>
  <si>
    <t>AMGEN INC</t>
  </si>
  <si>
    <t>AMGN</t>
  </si>
  <si>
    <t>031162100</t>
  </si>
  <si>
    <t>MONSANTO CO</t>
  </si>
  <si>
    <t>MON</t>
  </si>
  <si>
    <t>61166W101</t>
  </si>
  <si>
    <t>WELLS FARGO &amp; CO</t>
  </si>
  <si>
    <t>WFC</t>
  </si>
  <si>
    <t>949746101</t>
  </si>
  <si>
    <t>PERRIGO CO PLC</t>
  </si>
  <si>
    <t>PRGO</t>
  </si>
  <si>
    <t>G97822103</t>
  </si>
  <si>
    <t>J &amp; J SNACK FOODS CORP</t>
  </si>
  <si>
    <t>JJSF</t>
  </si>
  <si>
    <t>GILEAD SCIENCES INC</t>
  </si>
  <si>
    <t>GILD</t>
  </si>
  <si>
    <t>375558103</t>
  </si>
  <si>
    <t>PHILLIPS 66</t>
  </si>
  <si>
    <t>PSX</t>
  </si>
  <si>
    <t>718546104</t>
  </si>
  <si>
    <t>TEVA PHARMACEUTICAL-SP AD</t>
  </si>
  <si>
    <t>TEVA</t>
  </si>
  <si>
    <t>881624209</t>
  </si>
  <si>
    <t>10/31/16</t>
  </si>
  <si>
    <t>PENUMBRA INC</t>
  </si>
  <si>
    <t>PEN</t>
  </si>
  <si>
    <t>70975L107</t>
  </si>
  <si>
    <t>AMETEK INC</t>
  </si>
  <si>
    <t>AME</t>
  </si>
  <si>
    <t>STERICYCLE INC</t>
  </si>
  <si>
    <t>SRCL</t>
  </si>
  <si>
    <t>858912108</t>
  </si>
  <si>
    <t>COGNIZANT TECH SOLUTIONS-</t>
  </si>
  <si>
    <t>CTSH</t>
  </si>
  <si>
    <t>192446102</t>
  </si>
  <si>
    <t>NORDSON CORP</t>
  </si>
  <si>
    <t>NDSN</t>
  </si>
  <si>
    <t>MSA SAFETY INC</t>
  </si>
  <si>
    <t>MSA</t>
  </si>
  <si>
    <t>OKTA INC</t>
  </si>
  <si>
    <t>OKTA</t>
  </si>
  <si>
    <t>PSTG</t>
  </si>
  <si>
    <t>74624M102</t>
  </si>
  <si>
    <t>SIMPLY GOOD FOODS CO/THE</t>
  </si>
  <si>
    <t>SMPL</t>
  </si>
  <si>
    <t>82900L102</t>
  </si>
  <si>
    <t>WORKDAY INC-CLASS A</t>
  </si>
  <si>
    <t>WDAY</t>
  </si>
  <si>
    <t>98138H101</t>
  </si>
  <si>
    <t>G3223R108</t>
  </si>
  <si>
    <t>SXT</t>
  </si>
  <si>
    <t>81725T100</t>
  </si>
  <si>
    <t>EDWARDS LIFESCIENCES CORP</t>
  </si>
  <si>
    <t>EW</t>
  </si>
  <si>
    <t>28176E108</t>
  </si>
  <si>
    <t>ULTA BEAUTY INC</t>
  </si>
  <si>
    <t>ULTA</t>
  </si>
  <si>
    <t>90384S303</t>
  </si>
  <si>
    <t>VEEVA SYSTEMS INC-CLASS A</t>
  </si>
  <si>
    <t>VEEV</t>
  </si>
  <si>
    <t>BIO-TECHNE CORP</t>
  </si>
  <si>
    <t>TECH</t>
  </si>
  <si>
    <t>09073M104</t>
  </si>
  <si>
    <t>ROCKWELL AUTOMATION INC</t>
  </si>
  <si>
    <t>ROK</t>
  </si>
  <si>
    <t>FORTIVE CORP</t>
  </si>
  <si>
    <t>FTV</t>
  </si>
  <si>
    <t>34959J108</t>
  </si>
  <si>
    <t>207410101</t>
  </si>
  <si>
    <t>373865104</t>
  </si>
  <si>
    <t>466032109</t>
  </si>
  <si>
    <t>477839104</t>
  </si>
  <si>
    <t>553498106</t>
  </si>
  <si>
    <t>679295105</t>
  </si>
  <si>
    <t>854231107</t>
  </si>
  <si>
    <t>861025104</t>
  </si>
  <si>
    <t>896215209</t>
  </si>
  <si>
    <t>031100100</t>
  </si>
  <si>
    <t>229899109</t>
  </si>
  <si>
    <t>655663102</t>
  </si>
  <si>
    <t>697435105</t>
  </si>
  <si>
    <t>773903109</t>
  </si>
  <si>
    <t>871607107</t>
  </si>
  <si>
    <t>922475108</t>
  </si>
  <si>
    <t>LANCASTER COLONY CORP</t>
  </si>
  <si>
    <t>LANC</t>
  </si>
  <si>
    <t>513847103</t>
  </si>
  <si>
    <t>PALOMAR HOLDINGS INC</t>
  </si>
  <si>
    <t>PLMR</t>
  </si>
  <si>
    <t>69753M105</t>
  </si>
  <si>
    <t>TENABLE HOLDINGS INC</t>
  </si>
  <si>
    <t>TENB</t>
  </si>
  <si>
    <t>88025T102</t>
  </si>
  <si>
    <t>ATRICURE INC</t>
  </si>
  <si>
    <t>ATRC</t>
  </si>
  <si>
    <t>04963C209</t>
  </si>
  <si>
    <t>INSP</t>
  </si>
  <si>
    <t>457730109</t>
  </si>
  <si>
    <t>GOLDMAN SACHS FIN SQ TR</t>
  </si>
  <si>
    <t>FTIXX</t>
  </si>
  <si>
    <t>38142B500</t>
  </si>
  <si>
    <t>892672106</t>
  </si>
  <si>
    <t>ZSCALER INC</t>
  </si>
  <si>
    <t>ZS</t>
  </si>
  <si>
    <t>98980G102</t>
  </si>
  <si>
    <t>ALBANY INTL CORP-CL A</t>
  </si>
  <si>
    <t>AIN</t>
  </si>
  <si>
    <t>012348108</t>
  </si>
  <si>
    <t>GLOBUS MEDICAL INC - A</t>
  </si>
  <si>
    <t>GMED</t>
  </si>
  <si>
    <t>379577208</t>
  </si>
  <si>
    <t>TORO CO</t>
  </si>
  <si>
    <t>TTC</t>
  </si>
  <si>
    <t>891092108</t>
  </si>
  <si>
    <t>OMNICELL INC</t>
  </si>
  <si>
    <t>OMCL</t>
  </si>
  <si>
    <t>68213N109</t>
  </si>
  <si>
    <t>UTZ BRANDS INC</t>
  </si>
  <si>
    <t>UTZ</t>
  </si>
  <si>
    <t>918090101</t>
  </si>
  <si>
    <t>PLANET FITNESS INC - CL A</t>
  </si>
  <si>
    <t>PLNT</t>
  </si>
  <si>
    <t>72703H101</t>
  </si>
  <si>
    <t>05589G102</t>
  </si>
  <si>
    <t>CENTA</t>
  </si>
  <si>
    <t>153527205</t>
  </si>
  <si>
    <t>ESCO TECHNOLOGIES INC</t>
  </si>
  <si>
    <t>ESE</t>
  </si>
  <si>
    <t>296315104</t>
  </si>
  <si>
    <t>TRANSCAT INC</t>
  </si>
  <si>
    <t>TRNS</t>
  </si>
  <si>
    <t>893529107</t>
  </si>
  <si>
    <t>CLOROX COMPANY</t>
  </si>
  <si>
    <t>CLX</t>
  </si>
  <si>
    <t>189054109</t>
  </si>
  <si>
    <t>HORMEL FOODS CORP</t>
  </si>
  <si>
    <t>HRL</t>
  </si>
  <si>
    <t>440452100</t>
  </si>
  <si>
    <t>MKC</t>
  </si>
  <si>
    <t>579780206</t>
  </si>
  <si>
    <t>TANDEM DIABETES CARE INC</t>
  </si>
  <si>
    <t>TNDM</t>
  </si>
  <si>
    <t>875372203</t>
  </si>
  <si>
    <t>SHAKE SHACK INC - CLASS A</t>
  </si>
  <si>
    <t>SHAK</t>
  </si>
  <si>
    <t>819047101</t>
  </si>
  <si>
    <t>STERIS PLC</t>
  </si>
  <si>
    <t>STE</t>
  </si>
  <si>
    <t>G8473T100</t>
  </si>
  <si>
    <t>GRACO INC</t>
  </si>
  <si>
    <t>GGG</t>
  </si>
  <si>
    <t>384109104</t>
  </si>
  <si>
    <t>941848103</t>
  </si>
  <si>
    <t>NUTANIX INC - A</t>
  </si>
  <si>
    <t>NTNX</t>
  </si>
  <si>
    <t>67059N108</t>
  </si>
  <si>
    <t>FRESHPET INC</t>
  </si>
  <si>
    <t>FRPT</t>
  </si>
  <si>
    <t>358039105</t>
  </si>
  <si>
    <t>PURE STORAGE INC - CLASS A</t>
  </si>
  <si>
    <t>TRADEWEB MARKETS INC-CLASS A</t>
  </si>
  <si>
    <t>MCCORMICK &amp; CO-NON VTG SHRS</t>
  </si>
  <si>
    <t>STANDEX INTERNATIONAL CORP</t>
  </si>
  <si>
    <t>SENSIENT TECHNOLOGIES CORP</t>
  </si>
  <si>
    <t>CENTRAL GARDEN AND PET CO-A</t>
  </si>
  <si>
    <t>INSPIRE MEDICAL SYSTEMS INC</t>
  </si>
  <si>
    <t>AKAMAI TECHNOLOGIES INC</t>
  </si>
  <si>
    <t>AKAM</t>
  </si>
  <si>
    <t>00971T101</t>
  </si>
  <si>
    <t>RBC BEARINGS INC</t>
  </si>
  <si>
    <t>75524B104</t>
  </si>
  <si>
    <t>SI-BONE INC</t>
  </si>
  <si>
    <t>SIBN</t>
  </si>
  <si>
    <t>825704109</t>
  </si>
  <si>
    <t>DEXCOM INC</t>
  </si>
  <si>
    <t>DXCM</t>
  </si>
  <si>
    <t>252131107</t>
  </si>
  <si>
    <t>NOVANTA INC</t>
  </si>
  <si>
    <t>NOVT</t>
  </si>
  <si>
    <t>67000B104</t>
  </si>
  <si>
    <t>WSFS FINANCIAL CORP</t>
  </si>
  <si>
    <t>WSFS</t>
  </si>
  <si>
    <t>929328102</t>
  </si>
  <si>
    <t>FACTSET RESEARCH SYSTEMS INC</t>
  </si>
  <si>
    <t>FDS</t>
  </si>
  <si>
    <t>303075105</t>
  </si>
  <si>
    <t>RBC</t>
  </si>
  <si>
    <t>TOAST INC-CLASS A</t>
  </si>
  <si>
    <t>TOST</t>
  </si>
  <si>
    <t>888787108</t>
  </si>
  <si>
    <t>REPLIGEN CORP</t>
  </si>
  <si>
    <t>RGEN</t>
  </si>
  <si>
    <t>759916109</t>
  </si>
  <si>
    <t>AUTODESK INC</t>
  </si>
  <si>
    <t>ADSK</t>
  </si>
  <si>
    <t>052769106</t>
  </si>
  <si>
    <t>WEST PHARMACEUTICAL SERVICES</t>
  </si>
  <si>
    <t>WST</t>
  </si>
  <si>
    <t>955306105</t>
  </si>
  <si>
    <t>MONGODB INC</t>
  </si>
  <si>
    <t>MDB</t>
  </si>
  <si>
    <t>60937P106</t>
  </si>
  <si>
    <t>RYAN SPECIALTY HOLDINGS INC</t>
  </si>
  <si>
    <t>RYAN</t>
  </si>
  <si>
    <t>78351F107</t>
  </si>
  <si>
    <t>XYLEM INC</t>
  </si>
  <si>
    <t>XYL</t>
  </si>
  <si>
    <t>98419M100</t>
  </si>
  <si>
    <t>SERVISFIRST BANCSHARES INC</t>
  </si>
  <si>
    <t>SFBS</t>
  </si>
  <si>
    <t>81768T108</t>
  </si>
  <si>
    <t>OLLIE'S BARGAIN OUTLET HOLDI</t>
  </si>
  <si>
    <t>OLLI</t>
  </si>
  <si>
    <t>681116109</t>
  </si>
  <si>
    <t>BANCFIRST CORP</t>
  </si>
  <si>
    <t>BANF</t>
  </si>
  <si>
    <t>05945F103</t>
  </si>
  <si>
    <t>FIRST FINL BANKSHARES INC</t>
  </si>
  <si>
    <t>FFIN</t>
  </si>
  <si>
    <t>32020R109</t>
  </si>
  <si>
    <t>NEOGEN CORP</t>
  </si>
  <si>
    <t>NEOG</t>
  </si>
  <si>
    <t>640491106</t>
  </si>
  <si>
    <t>EVEREST GROUP LTD</t>
  </si>
  <si>
    <t>EG</t>
  </si>
  <si>
    <t>BROWN-FORMAN CORP-CLASS B</t>
  </si>
  <si>
    <t>BF/B</t>
  </si>
  <si>
    <t>115637209</t>
  </si>
  <si>
    <t>RB GLOBAL INC</t>
  </si>
  <si>
    <t>74935Q107</t>
  </si>
  <si>
    <t>AMERISAFE INC</t>
  </si>
  <si>
    <t>AMSF</t>
  </si>
  <si>
    <t>03071H100</t>
  </si>
  <si>
    <t>METTLER-TOLEDO INTERNATIONAL</t>
  </si>
  <si>
    <t>MTD</t>
  </si>
  <si>
    <t>592688105</t>
  </si>
  <si>
    <t>10258P102</t>
  </si>
  <si>
    <t>ENERPAC TOOL GROUP CORP</t>
  </si>
  <si>
    <t>EPAC</t>
  </si>
  <si>
    <t>292765104</t>
  </si>
  <si>
    <t>SKYWARD SPECIALTY INSURANCE</t>
  </si>
  <si>
    <t>SKWD</t>
  </si>
  <si>
    <t>830940102</t>
  </si>
  <si>
    <t>BRAZE INC-A</t>
  </si>
  <si>
    <t>BRZE</t>
  </si>
  <si>
    <t>10576N102</t>
  </si>
  <si>
    <t>PROCEPT BIOROBOTICS CORP</t>
  </si>
  <si>
    <t>PRCT</t>
  </si>
  <si>
    <t>74276L105</t>
  </si>
  <si>
    <t>SERVICENOW INC</t>
  </si>
  <si>
    <t>NOW</t>
  </si>
  <si>
    <t>81762P102</t>
  </si>
  <si>
    <t>CHAMPLAIN STRATEGIC FOCUS FUND</t>
  </si>
  <si>
    <t>KINSALE CAPITAL GROUP INC</t>
  </si>
  <si>
    <t>KNSL</t>
  </si>
  <si>
    <t>49714P108</t>
  </si>
  <si>
    <t>AXON ENTERPRISE INC</t>
  </si>
  <si>
    <t>AXON</t>
  </si>
  <si>
    <t>05464C101</t>
  </si>
  <si>
    <t>EXACT SCIENCES CORP</t>
  </si>
  <si>
    <t>EXAS</t>
  </si>
  <si>
    <t>30063P105</t>
  </si>
  <si>
    <t>IRHYTHM TECHNOLOGIES INC</t>
  </si>
  <si>
    <t>IRTC</t>
  </si>
  <si>
    <t>450056106</t>
  </si>
  <si>
    <t>ESAB CORP</t>
  </si>
  <si>
    <t>ESAB</t>
  </si>
  <si>
    <t>29605J106</t>
  </si>
  <si>
    <t>PHREESIA INC</t>
  </si>
  <si>
    <t>PHR</t>
  </si>
  <si>
    <t>71944F106</t>
  </si>
  <si>
    <t>THE BALDWIN INSURANCE GRP INC</t>
  </si>
  <si>
    <t>BWIN</t>
  </si>
  <si>
    <t>PJT PARTNERS INC - A</t>
  </si>
  <si>
    <t>PJT</t>
  </si>
  <si>
    <t>69343T107</t>
  </si>
  <si>
    <t>CONFLUENT INC-CLASS A</t>
  </si>
  <si>
    <t>CFLT</t>
  </si>
  <si>
    <t>20717M103</t>
  </si>
  <si>
    <t>AGILENT TECHNOLOGIES INC</t>
  </si>
  <si>
    <t>A</t>
  </si>
  <si>
    <t>00846U101</t>
  </si>
  <si>
    <t>216648501</t>
  </si>
  <si>
    <t>FIRST WATCH RESTAURANT GROUP</t>
  </si>
  <si>
    <t>FWRG</t>
  </si>
  <si>
    <t>33748L101</t>
  </si>
  <si>
    <t>KADANT INC</t>
  </si>
  <si>
    <t>KAI</t>
  </si>
  <si>
    <t>48282T104</t>
  </si>
  <si>
    <t>JFROG LTD</t>
  </si>
  <si>
    <t>FROG</t>
  </si>
  <si>
    <t>M6191J100</t>
  </si>
  <si>
    <t>ENTEGRIS INC</t>
  </si>
  <si>
    <t>ENTG</t>
  </si>
  <si>
    <t>29362U104</t>
  </si>
  <si>
    <t>ELF BEAUTY INC</t>
  </si>
  <si>
    <t>ELF</t>
  </si>
  <si>
    <t>26856L103</t>
  </si>
  <si>
    <t>RUBRIK INC-A</t>
  </si>
  <si>
    <t>RBRK</t>
  </si>
  <si>
    <t>781154109</t>
  </si>
  <si>
    <t>SENTINELONE INC -CLASS A</t>
  </si>
  <si>
    <t>S</t>
  </si>
  <si>
    <t>81730H109</t>
  </si>
  <si>
    <t>SIMPSON MANUFACTURING CO INC</t>
  </si>
  <si>
    <t>SSD</t>
  </si>
  <si>
    <t>829073105</t>
  </si>
  <si>
    <t>WATTS WATER TECHNOLOGIES-A</t>
  </si>
  <si>
    <t>WTS</t>
  </si>
  <si>
    <t>942749102</t>
  </si>
  <si>
    <t>BELLRING BRANDS INC</t>
  </si>
  <si>
    <t>BRBR</t>
  </si>
  <si>
    <t>07831C103</t>
  </si>
  <si>
    <t>DATADOG INC - CLASS A</t>
  </si>
  <si>
    <t>DDOG</t>
  </si>
  <si>
    <t>23804L103</t>
  </si>
  <si>
    <t>DOMINO'S PIZZA INC</t>
  </si>
  <si>
    <t>DPZ</t>
  </si>
  <si>
    <t>25754A201</t>
  </si>
  <si>
    <t>MSCI INC</t>
  </si>
  <si>
    <t>MSCI</t>
  </si>
  <si>
    <t>55354G100</t>
  </si>
  <si>
    <t>WW GRAINGER INC</t>
  </si>
  <si>
    <t>GWW</t>
  </si>
  <si>
    <t>384802104</t>
  </si>
  <si>
    <t>HOLOGIC INC</t>
  </si>
  <si>
    <t>HOLX</t>
  </si>
  <si>
    <t>436440101</t>
  </si>
  <si>
    <t>NVENT ELECTRIC PLC</t>
  </si>
  <si>
    <t>NVT</t>
  </si>
  <si>
    <t>G6700G107</t>
  </si>
  <si>
    <t>FASTENAL CO</t>
  </si>
  <si>
    <t>FAST</t>
  </si>
  <si>
    <t>311900104</t>
  </si>
  <si>
    <t>WINGSTOP INC</t>
  </si>
  <si>
    <t>WING</t>
  </si>
  <si>
    <t>974155103</t>
  </si>
  <si>
    <t>VERALTO CORP</t>
  </si>
  <si>
    <t>VLTO</t>
  </si>
  <si>
    <t>92338C103</t>
  </si>
  <si>
    <t>MONSTER BEVERAGE CORP</t>
  </si>
  <si>
    <t>MNST</t>
  </si>
  <si>
    <t>61174X109</t>
  </si>
  <si>
    <t>LINCOLN ELECTRIC HOLDINGS</t>
  </si>
  <si>
    <t>LECO</t>
  </si>
  <si>
    <t>533900106</t>
  </si>
  <si>
    <t>PROCORE TECHNOLOGIES INC</t>
  </si>
  <si>
    <t>PCOR</t>
  </si>
  <si>
    <t>74275K108</t>
  </si>
  <si>
    <t>JBT MAREL CORP</t>
  </si>
  <si>
    <t>JBTM</t>
  </si>
  <si>
    <t>CELSIUS HOLDINGS INC</t>
  </si>
  <si>
    <t>CELH</t>
  </si>
  <si>
    <t>15118V207</t>
  </si>
  <si>
    <t>LUCKY STRIKE ENTERTAINMENT C</t>
  </si>
  <si>
    <t>LUCK</t>
  </si>
  <si>
    <t>VERICEL CORP</t>
  </si>
  <si>
    <t>VCEL</t>
  </si>
  <si>
    <t>92346J108</t>
  </si>
  <si>
    <t>BATH &amp; BODY WORKS INC</t>
  </si>
  <si>
    <t>BBWI</t>
  </si>
  <si>
    <t>070830104</t>
  </si>
  <si>
    <t>ALKAMI TECHNOLOGY INC</t>
  </si>
  <si>
    <t>ALKT</t>
  </si>
  <si>
    <t>01644J108</t>
  </si>
  <si>
    <t>BRADY CORPORATION - CL A</t>
  </si>
  <si>
    <t>BRC</t>
  </si>
  <si>
    <t>104674106</t>
  </si>
  <si>
    <t>ONESTREAM INC</t>
  </si>
  <si>
    <t>OS</t>
  </si>
  <si>
    <t>68278B107</t>
  </si>
  <si>
    <t>VALVOLINE INC</t>
  </si>
  <si>
    <t>VVV</t>
  </si>
  <si>
    <t>92047W101</t>
  </si>
  <si>
    <t>STONEX GROUP INC</t>
  </si>
  <si>
    <t>SNEX</t>
  </si>
  <si>
    <t>861896108</t>
  </si>
  <si>
    <t>3/31/25</t>
  </si>
  <si>
    <t>ARCH CAPITAL GROUP LTD</t>
  </si>
  <si>
    <t>ACGL</t>
  </si>
  <si>
    <t>G0450A105</t>
  </si>
  <si>
    <t>CAVA GROUP INC</t>
  </si>
  <si>
    <t>CAVA</t>
  </si>
  <si>
    <t>148929102</t>
  </si>
  <si>
    <t>DICK'S SPORTING GOODS INC</t>
  </si>
  <si>
    <t>DKS</t>
  </si>
  <si>
    <t>253393102</t>
  </si>
  <si>
    <t>GITLAB INC-CL A</t>
  </si>
  <si>
    <t>GTLB</t>
  </si>
  <si>
    <t>37637K108</t>
  </si>
  <si>
    <t>HAMILTON LANE INC-CLASS A</t>
  </si>
  <si>
    <t>HLNE</t>
  </si>
  <si>
    <t>407497106</t>
  </si>
  <si>
    <t>HOULIHAN LOKEY INC</t>
  </si>
  <si>
    <t>HLI</t>
  </si>
  <si>
    <t>441593100</t>
  </si>
  <si>
    <t>IDEXX LABORATORIES INC</t>
  </si>
  <si>
    <t>IDXX</t>
  </si>
  <si>
    <t>45168D104</t>
  </si>
  <si>
    <t>MAPLEBEAR INC</t>
  </si>
  <si>
    <t>CART</t>
  </si>
  <si>
    <t>565394103</t>
  </si>
  <si>
    <t>TRADE DESK INC/THE -CLASS A</t>
  </si>
  <si>
    <t>TTD</t>
  </si>
  <si>
    <t>88339J105</t>
  </si>
  <si>
    <t>COMMVAULT SYSTEMS INC</t>
  </si>
  <si>
    <t>CVLT</t>
  </si>
  <si>
    <t>204166102</t>
  </si>
  <si>
    <t>CSW INDUSTRIALS INC</t>
  </si>
  <si>
    <t>CSWI</t>
  </si>
  <si>
    <t>126402106</t>
  </si>
  <si>
    <t>MODINE MANUFACTURING CO</t>
  </si>
  <si>
    <t>MOD</t>
  </si>
  <si>
    <t>607828100</t>
  </si>
  <si>
    <t>ONESPAWORLD HOLDINGS LTD</t>
  </si>
  <si>
    <t>OSW</t>
  </si>
  <si>
    <t>P73684113</t>
  </si>
  <si>
    <t>RLI CORP</t>
  </si>
  <si>
    <t>RLI</t>
  </si>
  <si>
    <t>749607107</t>
  </si>
  <si>
    <t>SPX TECHNOLOGIES INC</t>
  </si>
  <si>
    <t>SPXC</t>
  </si>
  <si>
    <t>78473E103</t>
  </si>
  <si>
    <t>STEVANATO GROUP SPA</t>
  </si>
  <si>
    <t>STVN</t>
  </si>
  <si>
    <t>T9224W109</t>
  </si>
  <si>
    <t>SWEETGREEN INC - CLASS A</t>
  </si>
  <si>
    <t>SG</t>
  </si>
  <si>
    <t>87043Q108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</si>
</sst>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4" fontId="0" fillId="0" borderId="0" xfId="0" applyNumberFormat="1"/>
    <xf numFmtId="164" fontId="2" fillId="0" borderId="0" xfId="1" applyNumberFormat="1"/>
    <xf numFmtId="10" fontId="2" fillId="0" borderId="0" xfId="3" applyNumberFormat="1"/>
    <xf numFmtId="0" fontId="1" fillId="0" borderId="0" xfId="0" applyFont="1" applyAlignment="1">
      <alignment horizontal="center" wrapText="1"/>
    </xf>
    <xf numFmtId="49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3" fontId="0" fillId="0" borderId="0" xfId="1" applyFont="1"/>
    <xf numFmtId="43" fontId="1" fillId="0" borderId="1" xfId="1" applyFont="1" applyBorder="1" applyAlignment="1">
      <alignment horizontal="center" wrapText="1"/>
    </xf>
    <xf numFmtId="43" fontId="2" fillId="0" borderId="0" xfId="1"/>
    <xf numFmtId="49" fontId="3" fillId="0" borderId="0" xfId="0" quotePrefix="1" applyNumberFormat="1" applyFont="1"/>
    <xf numFmtId="9" fontId="0" fillId="0" borderId="0" xfId="3" applyFont="1"/>
    <xf numFmtId="9" fontId="0" fillId="0" borderId="0" xfId="0" applyNumberFormat="1"/>
  </cellXfs>
  <cellStyles count="4">
    <cellStyle name="Comma" xfId="1" builtinId="3"/>
    <cellStyle name="Normal" xfId="0" builtinId="0"/>
    <cellStyle name="Normal 2" xfId="2" xr:uid="{B9FD72A1-185A-44DB-82C5-74BA45933C6E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Execute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Execute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Execute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Execute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AutoFilter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0</xdr:rowOff>
        </xdr:from>
        <xdr:to>
          <xdr:col>2</xdr:col>
          <xdr:colOff>7620</xdr:colOff>
          <xdr:row>0</xdr:row>
          <xdr:rowOff>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morrow/Local%20Settings/Temporary%20Internet%20Files/OLK70/OUTBOUNDOLE%20Reev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urity Distribution"/>
      <sheetName val="Security Distribution (2)"/>
      <sheetName val="SolveForAmount"/>
      <sheetName val="Module1"/>
      <sheetName val="Code"/>
      <sheetName val="Lists"/>
      <sheetName val="OUTBOUNDOLE Reeves2"/>
    </sheetNames>
    <definedNames>
      <definedName name="Clear"/>
      <definedName name="DoAutoFilter"/>
      <definedName name="DoSort"/>
      <definedName name="SecurityDistribution"/>
      <definedName name="SolveForAmount.SolveForAmount"/>
    </definedNames>
    <sheetDataSet>
      <sheetData sheetId="0">
        <row r="2">
          <cell r="E2">
            <v>6765</v>
          </cell>
        </row>
        <row r="3">
          <cell r="B3">
            <v>5011</v>
          </cell>
          <cell r="E3">
            <v>39386</v>
          </cell>
        </row>
        <row r="4">
          <cell r="B4" t="str">
            <v>KSI058</v>
          </cell>
          <cell r="E4" t="str">
            <v>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B762-BF2D-4C59-BDEF-D833708B4931}">
  <sheetPr codeName="Sheet2">
    <pageSetUpPr fitToPage="1"/>
  </sheetPr>
  <dimension ref="A1:G167"/>
  <sheetViews>
    <sheetView zoomScaleNormal="100" workbookViewId="0">
      <selection activeCell="D1" sqref="D1"/>
    </sheetView>
  </sheetViews>
  <sheetFormatPr defaultRowHeight="13.2" x14ac:dyDescent="0.25"/>
  <cols>
    <col min="1" max="1" width="35" style="1" bestFit="1" customWidth="1"/>
    <col min="2" max="2" width="8.6640625" bestFit="1" customWidth="1"/>
    <col min="3" max="3" width="11.44140625" bestFit="1" customWidth="1"/>
    <col min="4" max="4" width="15.88671875" customWidth="1"/>
    <col min="5" max="5" width="9.33203125" bestFit="1" customWidth="1"/>
    <col min="6" max="6" width="13.5546875" bestFit="1" customWidth="1"/>
    <col min="7" max="7" width="14.44140625" bestFit="1" customWidth="1"/>
  </cols>
  <sheetData>
    <row r="1" spans="1:7" s="5" customFormat="1" ht="25.5" customHeight="1" x14ac:dyDescent="0.25">
      <c r="A1" s="5" t="s">
        <v>7</v>
      </c>
      <c r="B1" s="12" t="s">
        <v>465</v>
      </c>
      <c r="C1"/>
      <c r="D1"/>
      <c r="E1"/>
      <c r="F1"/>
      <c r="G1"/>
    </row>
    <row r="2" spans="1:7" ht="33.6" customHeight="1" thickBot="1" x14ac:dyDescent="0.3">
      <c r="A2" s="7" t="s">
        <v>6</v>
      </c>
      <c r="B2" s="7" t="s">
        <v>2</v>
      </c>
      <c r="C2" s="7" t="s">
        <v>5</v>
      </c>
      <c r="D2" s="7" t="s">
        <v>3</v>
      </c>
      <c r="E2" s="7" t="s">
        <v>4</v>
      </c>
      <c r="F2" s="7" t="s">
        <v>0</v>
      </c>
      <c r="G2" s="7" t="s">
        <v>1</v>
      </c>
    </row>
    <row r="3" spans="1:7" x14ac:dyDescent="0.25">
      <c r="A3" s="1" t="s">
        <v>193</v>
      </c>
      <c r="B3" s="1" t="s">
        <v>194</v>
      </c>
      <c r="C3" s="1" t="s">
        <v>195</v>
      </c>
      <c r="D3" s="2">
        <v>17260000</v>
      </c>
      <c r="E3" s="9">
        <v>69.040000000000006</v>
      </c>
      <c r="F3" s="2">
        <v>250000</v>
      </c>
      <c r="G3" s="4">
        <f>D3/D$86</f>
        <v>9.5269570084616645E-3</v>
      </c>
    </row>
    <row r="4" spans="1:7" x14ac:dyDescent="0.25">
      <c r="A4" s="1" t="s">
        <v>450</v>
      </c>
      <c r="B4" s="1" t="s">
        <v>451</v>
      </c>
      <c r="C4" s="1" t="s">
        <v>452</v>
      </c>
      <c r="D4" s="2">
        <v>23756250</v>
      </c>
      <c r="E4" s="9">
        <v>26.25</v>
      </c>
      <c r="F4" s="2">
        <v>905000</v>
      </c>
      <c r="G4" s="4">
        <f t="shared" ref="G4:G67" si="0">D4/D$86</f>
        <v>1.3112675111950604E-2</v>
      </c>
    </row>
    <row r="5" spans="1:7" x14ac:dyDescent="0.25">
      <c r="A5" s="1" t="s">
        <v>318</v>
      </c>
      <c r="B5" s="1" t="s">
        <v>319</v>
      </c>
      <c r="C5" s="1" t="s">
        <v>320</v>
      </c>
      <c r="D5" s="2">
        <v>15502250</v>
      </c>
      <c r="E5" s="9">
        <v>52.55</v>
      </c>
      <c r="F5" s="2">
        <v>295000</v>
      </c>
      <c r="G5" s="4">
        <f t="shared" si="0"/>
        <v>8.5567363432459357E-3</v>
      </c>
    </row>
    <row r="6" spans="1:7" x14ac:dyDescent="0.25">
      <c r="A6" s="1" t="s">
        <v>181</v>
      </c>
      <c r="B6" s="1" t="s">
        <v>182</v>
      </c>
      <c r="C6" s="1" t="s">
        <v>183</v>
      </c>
      <c r="D6" s="2">
        <v>23872400</v>
      </c>
      <c r="E6" s="9">
        <v>32.26</v>
      </c>
      <c r="F6" s="2">
        <v>740000</v>
      </c>
      <c r="G6" s="4">
        <f t="shared" si="0"/>
        <v>1.3176786123337211E-2</v>
      </c>
    </row>
    <row r="7" spans="1:7" x14ac:dyDescent="0.25">
      <c r="A7" s="1" t="s">
        <v>302</v>
      </c>
      <c r="B7" s="1" t="s">
        <v>303</v>
      </c>
      <c r="C7" s="1" t="s">
        <v>304</v>
      </c>
      <c r="D7" s="2">
        <v>13184400</v>
      </c>
      <c r="E7" s="9">
        <v>109.87</v>
      </c>
      <c r="F7" s="2">
        <v>120000</v>
      </c>
      <c r="G7" s="4">
        <f t="shared" si="0"/>
        <v>7.2773587475296626E-3</v>
      </c>
    </row>
    <row r="8" spans="1:7" x14ac:dyDescent="0.25">
      <c r="A8" s="1" t="s">
        <v>447</v>
      </c>
      <c r="B8" s="1" t="s">
        <v>448</v>
      </c>
      <c r="C8" s="1" t="s">
        <v>449</v>
      </c>
      <c r="D8" s="2">
        <v>13340800</v>
      </c>
      <c r="E8" s="9">
        <v>30.32</v>
      </c>
      <c r="F8" s="2">
        <v>440000</v>
      </c>
      <c r="G8" s="4">
        <f t="shared" si="0"/>
        <v>7.3636864460304395E-3</v>
      </c>
    </row>
    <row r="9" spans="1:7" x14ac:dyDescent="0.25">
      <c r="A9" s="1" t="s">
        <v>453</v>
      </c>
      <c r="B9" s="1" t="s">
        <v>454</v>
      </c>
      <c r="C9" s="1" t="s">
        <v>455</v>
      </c>
      <c r="D9" s="2">
        <v>16600400</v>
      </c>
      <c r="E9" s="9">
        <v>70.64</v>
      </c>
      <c r="F9" s="2">
        <v>235000</v>
      </c>
      <c r="G9" s="4">
        <f t="shared" si="0"/>
        <v>9.1628793234801286E-3</v>
      </c>
    </row>
    <row r="10" spans="1:7" x14ac:dyDescent="0.25">
      <c r="A10" s="1" t="s">
        <v>331</v>
      </c>
      <c r="B10" s="1" t="s">
        <v>332</v>
      </c>
      <c r="C10" s="1" t="s">
        <v>333</v>
      </c>
      <c r="D10" s="2">
        <v>32291600</v>
      </c>
      <c r="E10" s="9">
        <v>36.08</v>
      </c>
      <c r="F10" s="2">
        <v>895000</v>
      </c>
      <c r="G10" s="4">
        <f t="shared" si="0"/>
        <v>1.7823909903501779E-2</v>
      </c>
    </row>
    <row r="11" spans="1:7" x14ac:dyDescent="0.25">
      <c r="A11" s="1" t="s">
        <v>439</v>
      </c>
      <c r="B11" s="1" t="s">
        <v>440</v>
      </c>
      <c r="C11" s="1" t="s">
        <v>441</v>
      </c>
      <c r="D11" s="2">
        <v>36510500</v>
      </c>
      <c r="E11" s="9">
        <v>35.619999999999997</v>
      </c>
      <c r="F11" s="2">
        <v>1025000</v>
      </c>
      <c r="G11" s="4">
        <f t="shared" si="0"/>
        <v>2.0152605090234046E-2</v>
      </c>
    </row>
    <row r="12" spans="1:7" x14ac:dyDescent="0.25">
      <c r="A12" s="1" t="s">
        <v>252</v>
      </c>
      <c r="B12" s="1" t="s">
        <v>212</v>
      </c>
      <c r="C12" s="1" t="s">
        <v>213</v>
      </c>
      <c r="D12" s="2">
        <v>17183250</v>
      </c>
      <c r="E12" s="9">
        <v>32.729999999999997</v>
      </c>
      <c r="F12" s="2">
        <v>525000</v>
      </c>
      <c r="G12" s="4">
        <f t="shared" si="0"/>
        <v>9.4845935119147688E-3</v>
      </c>
    </row>
    <row r="13" spans="1:7" x14ac:dyDescent="0.25">
      <c r="A13" s="1" t="s">
        <v>493</v>
      </c>
      <c r="B13" s="1" t="s">
        <v>494</v>
      </c>
      <c r="C13" s="1" t="s">
        <v>495</v>
      </c>
      <c r="D13" s="2">
        <v>16564800</v>
      </c>
      <c r="E13" s="9">
        <v>157.76</v>
      </c>
      <c r="F13" s="2">
        <v>105000</v>
      </c>
      <c r="G13" s="4">
        <f t="shared" si="0"/>
        <v>9.1432292846909506E-3</v>
      </c>
    </row>
    <row r="14" spans="1:7" x14ac:dyDescent="0.25">
      <c r="A14" s="1" t="s">
        <v>364</v>
      </c>
      <c r="B14" s="1" t="s">
        <v>365</v>
      </c>
      <c r="C14" s="1" t="s">
        <v>366</v>
      </c>
      <c r="D14" s="2">
        <v>31878400</v>
      </c>
      <c r="E14" s="9">
        <v>23.44</v>
      </c>
      <c r="F14" s="2">
        <v>1360000</v>
      </c>
      <c r="G14" s="4">
        <f t="shared" si="0"/>
        <v>1.7595836981375686E-2</v>
      </c>
    </row>
    <row r="15" spans="1:7" x14ac:dyDescent="0.25">
      <c r="A15" s="1" t="s">
        <v>72</v>
      </c>
      <c r="B15" s="1" t="s">
        <v>73</v>
      </c>
      <c r="C15" s="1" t="s">
        <v>156</v>
      </c>
      <c r="D15" s="2">
        <v>22042350</v>
      </c>
      <c r="E15" s="9">
        <v>60.39</v>
      </c>
      <c r="F15" s="2">
        <v>365000</v>
      </c>
      <c r="G15" s="4">
        <f t="shared" si="0"/>
        <v>1.2166658216423232E-2</v>
      </c>
    </row>
    <row r="16" spans="1:7" x14ac:dyDescent="0.25">
      <c r="A16" s="1" t="s">
        <v>496</v>
      </c>
      <c r="B16" s="1" t="s">
        <v>497</v>
      </c>
      <c r="C16" s="1" t="s">
        <v>498</v>
      </c>
      <c r="D16" s="2">
        <v>27694400</v>
      </c>
      <c r="E16" s="9">
        <v>291.52</v>
      </c>
      <c r="F16" s="2">
        <v>95000</v>
      </c>
      <c r="G16" s="4">
        <f t="shared" si="0"/>
        <v>1.5286405456265396E-2</v>
      </c>
    </row>
    <row r="17" spans="1:7" x14ac:dyDescent="0.25">
      <c r="A17" s="1" t="s">
        <v>44</v>
      </c>
      <c r="B17" s="1" t="s">
        <v>16</v>
      </c>
      <c r="C17" s="1" t="s">
        <v>166</v>
      </c>
      <c r="D17" s="2">
        <v>26292000</v>
      </c>
      <c r="E17" s="9">
        <v>125.2</v>
      </c>
      <c r="F17" s="2">
        <v>210000</v>
      </c>
      <c r="G17" s="4">
        <f t="shared" si="0"/>
        <v>1.4512326400143343E-2</v>
      </c>
    </row>
    <row r="18" spans="1:7" x14ac:dyDescent="0.25">
      <c r="A18" s="1" t="s">
        <v>383</v>
      </c>
      <c r="B18" s="1" t="s">
        <v>384</v>
      </c>
      <c r="C18" s="1" t="s">
        <v>385</v>
      </c>
      <c r="D18" s="2">
        <v>21662550</v>
      </c>
      <c r="E18" s="9">
        <v>62.79</v>
      </c>
      <c r="F18" s="2">
        <v>345000</v>
      </c>
      <c r="G18" s="4">
        <f t="shared" si="0"/>
        <v>1.1957021004846538E-2</v>
      </c>
    </row>
    <row r="19" spans="1:7" x14ac:dyDescent="0.25">
      <c r="A19" s="1" t="s">
        <v>325</v>
      </c>
      <c r="B19" s="1" t="s">
        <v>326</v>
      </c>
      <c r="C19" s="1" t="s">
        <v>327</v>
      </c>
      <c r="D19" s="2">
        <v>22205700</v>
      </c>
      <c r="E19" s="9">
        <v>44.86</v>
      </c>
      <c r="F19" s="2">
        <v>495000</v>
      </c>
      <c r="G19" s="4">
        <f t="shared" si="0"/>
        <v>1.2256822088226952E-2</v>
      </c>
    </row>
    <row r="20" spans="1:7" x14ac:dyDescent="0.25">
      <c r="A20" s="1" t="s">
        <v>353</v>
      </c>
      <c r="B20" s="1" t="s">
        <v>354</v>
      </c>
      <c r="C20" s="1" t="s">
        <v>355</v>
      </c>
      <c r="D20" s="2">
        <v>37862500</v>
      </c>
      <c r="E20" s="9">
        <v>116.5</v>
      </c>
      <c r="F20" s="2">
        <v>325000</v>
      </c>
      <c r="G20" s="4">
        <f t="shared" si="0"/>
        <v>2.0898864990317484E-2</v>
      </c>
    </row>
    <row r="21" spans="1:7" x14ac:dyDescent="0.25">
      <c r="A21" s="1" t="s">
        <v>214</v>
      </c>
      <c r="B21" s="1" t="s">
        <v>215</v>
      </c>
      <c r="C21" s="1" t="s">
        <v>216</v>
      </c>
      <c r="D21" s="2">
        <v>31824000</v>
      </c>
      <c r="E21" s="9">
        <v>159.12</v>
      </c>
      <c r="F21" s="2">
        <v>200000</v>
      </c>
      <c r="G21" s="4">
        <f t="shared" si="0"/>
        <v>1.75658099558102E-2</v>
      </c>
    </row>
    <row r="22" spans="1:7" x14ac:dyDescent="0.25">
      <c r="A22" s="1" t="s">
        <v>305</v>
      </c>
      <c r="B22" s="1" t="s">
        <v>306</v>
      </c>
      <c r="C22" s="1" t="s">
        <v>307</v>
      </c>
      <c r="D22" s="2">
        <v>36458800</v>
      </c>
      <c r="E22" s="9">
        <v>35.92</v>
      </c>
      <c r="F22" s="2">
        <v>1015000</v>
      </c>
      <c r="G22" s="4">
        <f t="shared" si="0"/>
        <v>2.0124068376599198E-2</v>
      </c>
    </row>
    <row r="23" spans="1:7" x14ac:dyDescent="0.25">
      <c r="A23" s="1" t="s">
        <v>371</v>
      </c>
      <c r="B23" s="1" t="s">
        <v>372</v>
      </c>
      <c r="C23" s="1" t="s">
        <v>373</v>
      </c>
      <c r="D23" s="2">
        <v>12154500</v>
      </c>
      <c r="E23" s="9">
        <v>16.649999999999999</v>
      </c>
      <c r="F23" s="2">
        <v>730000</v>
      </c>
      <c r="G23" s="4">
        <f t="shared" si="0"/>
        <v>6.7088875410977588E-3</v>
      </c>
    </row>
    <row r="24" spans="1:7" x14ac:dyDescent="0.25">
      <c r="A24" s="1" t="s">
        <v>244</v>
      </c>
      <c r="B24" s="1" t="s">
        <v>245</v>
      </c>
      <c r="C24" s="1" t="s">
        <v>246</v>
      </c>
      <c r="D24" s="2">
        <v>19544950</v>
      </c>
      <c r="E24" s="9">
        <v>83.17</v>
      </c>
      <c r="F24" s="2">
        <v>235000</v>
      </c>
      <c r="G24" s="4">
        <f t="shared" si="0"/>
        <v>1.0788174877319399E-2</v>
      </c>
    </row>
    <row r="25" spans="1:7" x14ac:dyDescent="0.25">
      <c r="A25" s="1" t="s">
        <v>57</v>
      </c>
      <c r="B25" s="1" t="s">
        <v>58</v>
      </c>
      <c r="C25" s="1" t="s">
        <v>157</v>
      </c>
      <c r="D25" s="2">
        <v>15187500</v>
      </c>
      <c r="E25" s="9">
        <v>37.5</v>
      </c>
      <c r="F25" s="2">
        <v>405000</v>
      </c>
      <c r="G25" s="4">
        <f t="shared" si="0"/>
        <v>8.383004609850031E-3</v>
      </c>
    </row>
    <row r="26" spans="1:7" x14ac:dyDescent="0.25">
      <c r="A26" s="1" t="s">
        <v>196</v>
      </c>
      <c r="B26" s="1" t="s">
        <v>197</v>
      </c>
      <c r="C26" s="1" t="s">
        <v>198</v>
      </c>
      <c r="D26" s="2">
        <v>26718000</v>
      </c>
      <c r="E26" s="9">
        <v>73.2</v>
      </c>
      <c r="F26" s="2">
        <v>365000</v>
      </c>
      <c r="G26" s="4">
        <f t="shared" si="0"/>
        <v>1.4747464504755434E-2</v>
      </c>
    </row>
    <row r="27" spans="1:7" x14ac:dyDescent="0.25">
      <c r="A27" s="1" t="s">
        <v>478</v>
      </c>
      <c r="B27" s="1" t="s">
        <v>479</v>
      </c>
      <c r="C27" s="1" t="s">
        <v>480</v>
      </c>
      <c r="D27" s="2">
        <v>14867000</v>
      </c>
      <c r="E27" s="9">
        <v>148.66999999999999</v>
      </c>
      <c r="F27" s="2">
        <v>100000</v>
      </c>
      <c r="G27" s="4">
        <f t="shared" si="0"/>
        <v>8.2060990640092455E-3</v>
      </c>
    </row>
    <row r="28" spans="1:7" x14ac:dyDescent="0.25">
      <c r="A28" s="1" t="s">
        <v>253</v>
      </c>
      <c r="B28" s="1" t="s">
        <v>184</v>
      </c>
      <c r="C28" s="1" t="s">
        <v>185</v>
      </c>
      <c r="D28" s="2">
        <v>23892000</v>
      </c>
      <c r="E28" s="9">
        <v>159.28</v>
      </c>
      <c r="F28" s="2">
        <v>150000</v>
      </c>
      <c r="G28" s="4">
        <f t="shared" si="0"/>
        <v>1.3187604684018894E-2</v>
      </c>
    </row>
    <row r="29" spans="1:7" x14ac:dyDescent="0.25">
      <c r="A29" s="1" t="s">
        <v>350</v>
      </c>
      <c r="B29" s="1" t="s">
        <v>351</v>
      </c>
      <c r="C29" s="1" t="s">
        <v>352</v>
      </c>
      <c r="D29" s="2">
        <v>29791404.600000001</v>
      </c>
      <c r="E29" s="9">
        <v>104.68</v>
      </c>
      <c r="F29" s="2">
        <v>284595</v>
      </c>
      <c r="G29" s="4">
        <f t="shared" si="0"/>
        <v>1.644388359477909E-2</v>
      </c>
    </row>
    <row r="30" spans="1:7" x14ac:dyDescent="0.25">
      <c r="A30" s="1" t="s">
        <v>100</v>
      </c>
      <c r="B30" s="1" t="s">
        <v>101</v>
      </c>
      <c r="C30" s="1" t="s">
        <v>158</v>
      </c>
      <c r="D30" s="2">
        <v>15806400</v>
      </c>
      <c r="E30" s="9">
        <v>131.72</v>
      </c>
      <c r="F30" s="2">
        <v>120000</v>
      </c>
      <c r="G30" s="4">
        <f t="shared" si="0"/>
        <v>8.7246172223956232E-3</v>
      </c>
    </row>
    <row r="31" spans="1:7" x14ac:dyDescent="0.25">
      <c r="A31" s="1" t="s">
        <v>437</v>
      </c>
      <c r="B31" s="1" t="s">
        <v>438</v>
      </c>
      <c r="C31" s="1" t="s">
        <v>159</v>
      </c>
      <c r="D31" s="2">
        <v>35438000</v>
      </c>
      <c r="E31" s="9">
        <v>122.2</v>
      </c>
      <c r="F31" s="2">
        <v>290000</v>
      </c>
      <c r="G31" s="4">
        <f t="shared" si="0"/>
        <v>1.9560620073340931E-2</v>
      </c>
    </row>
    <row r="32" spans="1:7" x14ac:dyDescent="0.25">
      <c r="A32" s="1" t="s">
        <v>377</v>
      </c>
      <c r="B32" s="1" t="s">
        <v>378</v>
      </c>
      <c r="C32" s="1" t="s">
        <v>379</v>
      </c>
      <c r="D32" s="2">
        <v>26560000</v>
      </c>
      <c r="E32" s="9">
        <v>32</v>
      </c>
      <c r="F32" s="2">
        <v>830000</v>
      </c>
      <c r="G32" s="4">
        <f t="shared" si="0"/>
        <v>1.4660253658443907E-2</v>
      </c>
    </row>
    <row r="33" spans="1:7" x14ac:dyDescent="0.25">
      <c r="A33" s="1" t="s">
        <v>374</v>
      </c>
      <c r="B33" s="1" t="s">
        <v>375</v>
      </c>
      <c r="C33" s="1" t="s">
        <v>376</v>
      </c>
      <c r="D33" s="2">
        <v>18530050</v>
      </c>
      <c r="E33" s="9">
        <v>336.91</v>
      </c>
      <c r="F33" s="2">
        <v>55000</v>
      </c>
      <c r="G33" s="4">
        <f t="shared" si="0"/>
        <v>1.0227983181613273E-2</v>
      </c>
    </row>
    <row r="34" spans="1:7" x14ac:dyDescent="0.25">
      <c r="A34" s="1" t="s">
        <v>172</v>
      </c>
      <c r="B34" s="1" t="s">
        <v>173</v>
      </c>
      <c r="C34" s="1" t="s">
        <v>174</v>
      </c>
      <c r="D34" s="2">
        <v>21000000</v>
      </c>
      <c r="E34" s="9">
        <v>175</v>
      </c>
      <c r="F34" s="2">
        <v>120000</v>
      </c>
      <c r="G34" s="4">
        <f t="shared" si="0"/>
        <v>1.1591315016088932E-2</v>
      </c>
    </row>
    <row r="35" spans="1:7" x14ac:dyDescent="0.25">
      <c r="A35" s="1" t="s">
        <v>442</v>
      </c>
      <c r="B35" s="1" t="s">
        <v>443</v>
      </c>
      <c r="C35" s="1" t="s">
        <v>324</v>
      </c>
      <c r="D35" s="2">
        <v>9564800</v>
      </c>
      <c r="E35" s="9">
        <v>9.76</v>
      </c>
      <c r="F35" s="2">
        <v>980000</v>
      </c>
      <c r="G35" s="4">
        <f t="shared" si="0"/>
        <v>5.2794576126613058E-3</v>
      </c>
    </row>
    <row r="36" spans="1:7" x14ac:dyDescent="0.25">
      <c r="A36" s="1" t="s">
        <v>499</v>
      </c>
      <c r="B36" s="1" t="s">
        <v>500</v>
      </c>
      <c r="C36" s="1" t="s">
        <v>501</v>
      </c>
      <c r="D36" s="2">
        <v>5756250</v>
      </c>
      <c r="E36" s="9">
        <v>76.75</v>
      </c>
      <c r="F36" s="2">
        <v>75000</v>
      </c>
      <c r="G36" s="4">
        <f t="shared" si="0"/>
        <v>3.1772622410172341E-3</v>
      </c>
    </row>
    <row r="37" spans="1:7" x14ac:dyDescent="0.25">
      <c r="A37" s="1" t="s">
        <v>125</v>
      </c>
      <c r="B37" s="1" t="s">
        <v>126</v>
      </c>
      <c r="C37" s="1" t="s">
        <v>160</v>
      </c>
      <c r="D37" s="2">
        <v>41073200</v>
      </c>
      <c r="E37" s="9">
        <v>146.69</v>
      </c>
      <c r="F37" s="2">
        <v>280000</v>
      </c>
      <c r="G37" s="4">
        <f t="shared" si="0"/>
        <v>2.267106666280114E-2</v>
      </c>
    </row>
    <row r="38" spans="1:7" x14ac:dyDescent="0.25">
      <c r="A38" s="1" t="s">
        <v>308</v>
      </c>
      <c r="B38" s="1" t="s">
        <v>309</v>
      </c>
      <c r="C38" s="1" t="s">
        <v>310</v>
      </c>
      <c r="D38" s="2">
        <v>20677950</v>
      </c>
      <c r="E38" s="9">
        <v>8.67</v>
      </c>
      <c r="F38" s="2">
        <v>2385000</v>
      </c>
      <c r="G38" s="4">
        <f t="shared" si="0"/>
        <v>1.1413553920806483E-2</v>
      </c>
    </row>
    <row r="39" spans="1:7" x14ac:dyDescent="0.25">
      <c r="A39" s="1" t="s">
        <v>265</v>
      </c>
      <c r="B39" s="1" t="s">
        <v>266</v>
      </c>
      <c r="C39" s="1" t="s">
        <v>267</v>
      </c>
      <c r="D39" s="2">
        <v>26213350</v>
      </c>
      <c r="E39" s="9">
        <v>127.87</v>
      </c>
      <c r="F39" s="2">
        <v>205000</v>
      </c>
      <c r="G39" s="4">
        <f t="shared" si="0"/>
        <v>1.4468914165571181E-2</v>
      </c>
    </row>
    <row r="40" spans="1:7" x14ac:dyDescent="0.25">
      <c r="A40" s="1" t="s">
        <v>241</v>
      </c>
      <c r="B40" s="1" t="s">
        <v>242</v>
      </c>
      <c r="C40" s="1" t="s">
        <v>243</v>
      </c>
      <c r="D40" s="2">
        <v>38744550</v>
      </c>
      <c r="E40" s="9">
        <v>69.81</v>
      </c>
      <c r="F40" s="2">
        <v>555000</v>
      </c>
      <c r="G40" s="4">
        <f t="shared" si="0"/>
        <v>2.1385727819362307E-2</v>
      </c>
    </row>
    <row r="41" spans="1:7" x14ac:dyDescent="0.25">
      <c r="A41" s="1" t="s">
        <v>299</v>
      </c>
      <c r="B41" s="1" t="s">
        <v>300</v>
      </c>
      <c r="C41" s="1" t="s">
        <v>301</v>
      </c>
      <c r="D41" s="2">
        <v>19199400</v>
      </c>
      <c r="E41" s="9">
        <v>116.36</v>
      </c>
      <c r="F41" s="2">
        <v>165000</v>
      </c>
      <c r="G41" s="4">
        <f t="shared" si="0"/>
        <v>1.0597442548566564E-2</v>
      </c>
    </row>
    <row r="42" spans="1:7" x14ac:dyDescent="0.25">
      <c r="A42" s="1" t="s">
        <v>202</v>
      </c>
      <c r="B42" s="1" t="s">
        <v>203</v>
      </c>
      <c r="C42" s="1" t="s">
        <v>204</v>
      </c>
      <c r="D42" s="2">
        <v>17654800</v>
      </c>
      <c r="E42" s="9">
        <v>34.96</v>
      </c>
      <c r="F42" s="2">
        <v>505000</v>
      </c>
      <c r="G42" s="4">
        <f t="shared" si="0"/>
        <v>9.7448737307641378E-3</v>
      </c>
    </row>
    <row r="43" spans="1:7" x14ac:dyDescent="0.25">
      <c r="A43" s="1" t="s">
        <v>502</v>
      </c>
      <c r="B43" s="1" t="s">
        <v>503</v>
      </c>
      <c r="C43" s="1" t="s">
        <v>504</v>
      </c>
      <c r="D43" s="2">
        <v>6128350</v>
      </c>
      <c r="E43" s="9">
        <v>16.79</v>
      </c>
      <c r="F43" s="2">
        <v>365000</v>
      </c>
      <c r="G43" s="4">
        <f t="shared" si="0"/>
        <v>3.3826493037546956E-3</v>
      </c>
    </row>
    <row r="44" spans="1:7" x14ac:dyDescent="0.25">
      <c r="A44" s="1" t="s">
        <v>456</v>
      </c>
      <c r="B44" s="1" t="s">
        <v>457</v>
      </c>
      <c r="C44" s="1" t="s">
        <v>458</v>
      </c>
      <c r="D44" s="2">
        <v>30089400</v>
      </c>
      <c r="E44" s="9">
        <v>21.34</v>
      </c>
      <c r="F44" s="2">
        <v>1410000</v>
      </c>
      <c r="G44" s="4">
        <f t="shared" si="0"/>
        <v>1.6608367335481253E-2</v>
      </c>
    </row>
    <row r="45" spans="1:7" x14ac:dyDescent="0.25">
      <c r="A45" s="1" t="s">
        <v>175</v>
      </c>
      <c r="B45" s="1" t="s">
        <v>176</v>
      </c>
      <c r="C45" s="1" t="s">
        <v>177</v>
      </c>
      <c r="D45" s="2">
        <v>28786800</v>
      </c>
      <c r="E45" s="9">
        <v>137.08000000000001</v>
      </c>
      <c r="F45" s="2">
        <v>210000</v>
      </c>
      <c r="G45" s="4">
        <f t="shared" si="0"/>
        <v>1.5889374624054708E-2</v>
      </c>
    </row>
    <row r="46" spans="1:7" x14ac:dyDescent="0.25">
      <c r="A46" s="1" t="s">
        <v>112</v>
      </c>
      <c r="B46" s="1" t="s">
        <v>113</v>
      </c>
      <c r="C46" s="1" t="s">
        <v>114</v>
      </c>
      <c r="D46" s="2">
        <v>26741000</v>
      </c>
      <c r="E46" s="9">
        <v>267.41000000000003</v>
      </c>
      <c r="F46" s="2">
        <v>100000</v>
      </c>
      <c r="G46" s="4">
        <f t="shared" si="0"/>
        <v>1.4760159754534959E-2</v>
      </c>
    </row>
    <row r="47" spans="1:7" x14ac:dyDescent="0.25">
      <c r="A47" s="1" t="s">
        <v>356</v>
      </c>
      <c r="B47" s="1" t="s">
        <v>357</v>
      </c>
      <c r="C47" s="1" t="s">
        <v>358</v>
      </c>
      <c r="D47" s="2">
        <v>26582400</v>
      </c>
      <c r="E47" s="9">
        <v>25.56</v>
      </c>
      <c r="F47" s="2">
        <v>1040000</v>
      </c>
      <c r="G47" s="4">
        <f t="shared" si="0"/>
        <v>1.4672617727794402E-2</v>
      </c>
    </row>
    <row r="48" spans="1:7" x14ac:dyDescent="0.25">
      <c r="A48" s="1" t="s">
        <v>361</v>
      </c>
      <c r="B48" s="1" t="s">
        <v>362</v>
      </c>
      <c r="C48" s="1" t="s">
        <v>363</v>
      </c>
      <c r="D48" s="2">
        <v>25507800</v>
      </c>
      <c r="E48" s="9">
        <v>137.88</v>
      </c>
      <c r="F48" s="2">
        <v>185000</v>
      </c>
      <c r="G48" s="4">
        <f t="shared" si="0"/>
        <v>1.407947357939968E-2</v>
      </c>
    </row>
    <row r="49" spans="1:7" x14ac:dyDescent="0.25">
      <c r="A49" s="1" t="s">
        <v>208</v>
      </c>
      <c r="B49" s="1" t="s">
        <v>209</v>
      </c>
      <c r="C49" s="1" t="s">
        <v>210</v>
      </c>
      <c r="D49" s="2">
        <v>13525400</v>
      </c>
      <c r="E49" s="9">
        <v>96.61</v>
      </c>
      <c r="F49" s="2">
        <v>140000</v>
      </c>
      <c r="G49" s="4">
        <f t="shared" si="0"/>
        <v>7.465579624695678E-3</v>
      </c>
    </row>
    <row r="50" spans="1:7" x14ac:dyDescent="0.25">
      <c r="A50" s="1" t="s">
        <v>334</v>
      </c>
      <c r="B50" s="1" t="s">
        <v>335</v>
      </c>
      <c r="C50" s="1" t="s">
        <v>336</v>
      </c>
      <c r="D50" s="2">
        <v>13691100</v>
      </c>
      <c r="E50" s="9">
        <v>58.26</v>
      </c>
      <c r="F50" s="2">
        <v>235000</v>
      </c>
      <c r="G50" s="4">
        <f t="shared" si="0"/>
        <v>7.5570406198464373E-3</v>
      </c>
    </row>
    <row r="51" spans="1:7" x14ac:dyDescent="0.25">
      <c r="A51" s="1" t="s">
        <v>247</v>
      </c>
      <c r="B51" s="1" t="s">
        <v>129</v>
      </c>
      <c r="C51" s="1" t="s">
        <v>130</v>
      </c>
      <c r="D51" s="2">
        <v>35416000</v>
      </c>
      <c r="E51" s="9">
        <v>44.27</v>
      </c>
      <c r="F51" s="2">
        <v>800000</v>
      </c>
      <c r="G51" s="4">
        <f t="shared" si="0"/>
        <v>1.9548476790943126E-2</v>
      </c>
    </row>
    <row r="52" spans="1:7" x14ac:dyDescent="0.25">
      <c r="A52" s="1" t="s">
        <v>316</v>
      </c>
      <c r="B52" s="1" t="s">
        <v>17</v>
      </c>
      <c r="C52" s="1" t="s">
        <v>317</v>
      </c>
      <c r="D52" s="2">
        <v>32096000</v>
      </c>
      <c r="E52" s="9">
        <v>100.3</v>
      </c>
      <c r="F52" s="2">
        <v>320000</v>
      </c>
      <c r="G52" s="4">
        <f t="shared" si="0"/>
        <v>1.7715945083637635E-2</v>
      </c>
    </row>
    <row r="53" spans="1:7" x14ac:dyDescent="0.25">
      <c r="A53" s="1" t="s">
        <v>257</v>
      </c>
      <c r="B53" s="1" t="s">
        <v>274</v>
      </c>
      <c r="C53" s="1" t="s">
        <v>258</v>
      </c>
      <c r="D53" s="2">
        <v>17697350</v>
      </c>
      <c r="E53" s="9">
        <v>321.77</v>
      </c>
      <c r="F53" s="2">
        <v>55000</v>
      </c>
      <c r="G53" s="4">
        <f t="shared" si="0"/>
        <v>9.7683599428562608E-3</v>
      </c>
    </row>
    <row r="54" spans="1:7" x14ac:dyDescent="0.25">
      <c r="A54" s="1" t="s">
        <v>278</v>
      </c>
      <c r="B54" s="1" t="s">
        <v>279</v>
      </c>
      <c r="C54" s="1" t="s">
        <v>280</v>
      </c>
      <c r="D54" s="2">
        <v>31173800</v>
      </c>
      <c r="E54" s="9">
        <v>127.24</v>
      </c>
      <c r="F54" s="2">
        <v>245000</v>
      </c>
      <c r="G54" s="4">
        <f t="shared" si="0"/>
        <v>1.7206920764216815E-2</v>
      </c>
    </row>
    <row r="55" spans="1:7" x14ac:dyDescent="0.25">
      <c r="A55" s="1" t="s">
        <v>505</v>
      </c>
      <c r="B55" s="1" t="s">
        <v>506</v>
      </c>
      <c r="C55" s="1" t="s">
        <v>507</v>
      </c>
      <c r="D55" s="2">
        <v>16869300</v>
      </c>
      <c r="E55" s="9">
        <v>80.33</v>
      </c>
      <c r="F55" s="2">
        <v>210000</v>
      </c>
      <c r="G55" s="4">
        <f t="shared" si="0"/>
        <v>9.311303352424239E-3</v>
      </c>
    </row>
    <row r="56" spans="1:7" x14ac:dyDescent="0.25">
      <c r="A56" s="1" t="s">
        <v>386</v>
      </c>
      <c r="B56" s="1" t="s">
        <v>387</v>
      </c>
      <c r="C56" s="1" t="s">
        <v>388</v>
      </c>
      <c r="D56" s="2">
        <v>12805800</v>
      </c>
      <c r="E56" s="9">
        <v>60.98</v>
      </c>
      <c r="F56" s="2">
        <v>210000</v>
      </c>
      <c r="G56" s="4">
        <f t="shared" si="0"/>
        <v>7.068383896811031E-3</v>
      </c>
    </row>
    <row r="57" spans="1:7" x14ac:dyDescent="0.25">
      <c r="A57" s="1" t="s">
        <v>251</v>
      </c>
      <c r="B57" s="1" t="s">
        <v>138</v>
      </c>
      <c r="C57" s="1" t="s">
        <v>139</v>
      </c>
      <c r="D57" s="2">
        <v>24561900</v>
      </c>
      <c r="E57" s="9">
        <v>74.430000000000007</v>
      </c>
      <c r="F57" s="2">
        <v>330000</v>
      </c>
      <c r="G57" s="4">
        <f t="shared" si="0"/>
        <v>1.3557367633032131E-2</v>
      </c>
    </row>
    <row r="58" spans="1:7" x14ac:dyDescent="0.25">
      <c r="A58" s="1" t="s">
        <v>389</v>
      </c>
      <c r="B58" s="1" t="s">
        <v>390</v>
      </c>
      <c r="C58" s="1" t="s">
        <v>391</v>
      </c>
      <c r="D58" s="2">
        <v>32451300</v>
      </c>
      <c r="E58" s="9">
        <v>18.18</v>
      </c>
      <c r="F58" s="2">
        <v>1785000</v>
      </c>
      <c r="G58" s="4">
        <f t="shared" si="0"/>
        <v>1.7912059094362227E-2</v>
      </c>
    </row>
    <row r="59" spans="1:7" x14ac:dyDescent="0.25">
      <c r="A59" s="1" t="s">
        <v>296</v>
      </c>
      <c r="B59" s="1" t="s">
        <v>297</v>
      </c>
      <c r="C59" s="1" t="s">
        <v>298</v>
      </c>
      <c r="D59" s="2">
        <v>39648000</v>
      </c>
      <c r="E59" s="9">
        <v>82.6</v>
      </c>
      <c r="F59" s="2">
        <v>480000</v>
      </c>
      <c r="G59" s="4">
        <f t="shared" si="0"/>
        <v>2.1884402750375904E-2</v>
      </c>
    </row>
    <row r="60" spans="1:7" x14ac:dyDescent="0.25">
      <c r="A60" s="1" t="s">
        <v>231</v>
      </c>
      <c r="B60" s="1" t="s">
        <v>232</v>
      </c>
      <c r="C60" s="1" t="s">
        <v>233</v>
      </c>
      <c r="D60" s="2">
        <v>11021250</v>
      </c>
      <c r="E60" s="9">
        <v>88.17</v>
      </c>
      <c r="F60" s="2">
        <v>125000</v>
      </c>
      <c r="G60" s="4">
        <f t="shared" si="0"/>
        <v>6.0833705057652451E-3</v>
      </c>
    </row>
    <row r="61" spans="1:7" x14ac:dyDescent="0.25">
      <c r="A61" s="1" t="s">
        <v>259</v>
      </c>
      <c r="B61" s="1" t="s">
        <v>260</v>
      </c>
      <c r="C61" s="1" t="s">
        <v>261</v>
      </c>
      <c r="D61" s="2">
        <v>12556850</v>
      </c>
      <c r="E61" s="9">
        <v>14.03</v>
      </c>
      <c r="F61" s="2">
        <v>895000</v>
      </c>
      <c r="G61" s="4">
        <f t="shared" si="0"/>
        <v>6.9309716171322049E-3</v>
      </c>
    </row>
    <row r="62" spans="1:7" x14ac:dyDescent="0.25">
      <c r="A62" s="1" t="s">
        <v>131</v>
      </c>
      <c r="B62" s="1" t="s">
        <v>132</v>
      </c>
      <c r="C62" s="1" t="s">
        <v>133</v>
      </c>
      <c r="D62" s="2">
        <v>35869600</v>
      </c>
      <c r="E62" s="9">
        <v>34.49</v>
      </c>
      <c r="F62" s="2">
        <v>1040000</v>
      </c>
      <c r="G62" s="4">
        <f t="shared" si="0"/>
        <v>1.9798849195290645E-2</v>
      </c>
    </row>
    <row r="63" spans="1:7" x14ac:dyDescent="0.25">
      <c r="A63" s="1" t="s">
        <v>392</v>
      </c>
      <c r="B63" s="1" t="s">
        <v>393</v>
      </c>
      <c r="C63" s="1" t="s">
        <v>394</v>
      </c>
      <c r="D63" s="2">
        <v>21991200</v>
      </c>
      <c r="E63" s="9">
        <v>157.08000000000001</v>
      </c>
      <c r="F63" s="2">
        <v>140000</v>
      </c>
      <c r="G63" s="4">
        <f t="shared" si="0"/>
        <v>1.2138425084848329E-2</v>
      </c>
    </row>
    <row r="64" spans="1:7" x14ac:dyDescent="0.25">
      <c r="A64" s="1" t="s">
        <v>328</v>
      </c>
      <c r="B64" s="1" t="s">
        <v>329</v>
      </c>
      <c r="C64" s="1" t="s">
        <v>330</v>
      </c>
      <c r="D64" s="2">
        <v>32281200</v>
      </c>
      <c r="E64" s="9">
        <v>52.92</v>
      </c>
      <c r="F64" s="2">
        <v>610000</v>
      </c>
      <c r="G64" s="4">
        <f t="shared" si="0"/>
        <v>1.7818169442731905E-2</v>
      </c>
    </row>
    <row r="65" spans="1:7" x14ac:dyDescent="0.25">
      <c r="A65" s="1" t="s">
        <v>508</v>
      </c>
      <c r="B65" s="1" t="s">
        <v>509</v>
      </c>
      <c r="C65" s="1" t="s">
        <v>510</v>
      </c>
      <c r="D65" s="2">
        <v>18029200</v>
      </c>
      <c r="E65" s="9">
        <v>128.78</v>
      </c>
      <c r="F65" s="2">
        <v>140000</v>
      </c>
      <c r="G65" s="4">
        <f t="shared" si="0"/>
        <v>9.9515303184795519E-3</v>
      </c>
    </row>
    <row r="66" spans="1:7" x14ac:dyDescent="0.25">
      <c r="A66" s="1" t="s">
        <v>250</v>
      </c>
      <c r="B66" s="1" t="s">
        <v>18</v>
      </c>
      <c r="C66" s="1" t="s">
        <v>162</v>
      </c>
      <c r="D66" s="2">
        <v>33084950</v>
      </c>
      <c r="E66" s="9">
        <v>161.38999999999999</v>
      </c>
      <c r="F66" s="2">
        <v>205000</v>
      </c>
      <c r="G66" s="4">
        <f t="shared" si="0"/>
        <v>1.8261813225788168E-2</v>
      </c>
    </row>
    <row r="67" spans="1:7" x14ac:dyDescent="0.25">
      <c r="A67" s="1" t="s">
        <v>511</v>
      </c>
      <c r="B67" s="1" t="s">
        <v>512</v>
      </c>
      <c r="C67" s="1" t="s">
        <v>513</v>
      </c>
      <c r="D67" s="2">
        <v>5209815.8600000003</v>
      </c>
      <c r="E67" s="9">
        <v>20.420000000000002</v>
      </c>
      <c r="F67" s="2">
        <v>255133</v>
      </c>
      <c r="G67" s="4">
        <f t="shared" si="0"/>
        <v>2.8756484194798226E-3</v>
      </c>
    </row>
    <row r="68" spans="1:7" x14ac:dyDescent="0.25">
      <c r="A68" s="1" t="s">
        <v>49</v>
      </c>
      <c r="B68" s="1" t="s">
        <v>50</v>
      </c>
      <c r="C68" s="1" t="s">
        <v>163</v>
      </c>
      <c r="D68" s="2">
        <v>18991500</v>
      </c>
      <c r="E68" s="9">
        <v>69.06</v>
      </c>
      <c r="F68" s="2">
        <v>275000</v>
      </c>
      <c r="G68" s="4">
        <f t="shared" ref="G68:G83" si="1">D68/D$86</f>
        <v>1.0482688529907283E-2</v>
      </c>
    </row>
    <row r="69" spans="1:7" x14ac:dyDescent="0.25">
      <c r="A69" s="1" t="s">
        <v>462</v>
      </c>
      <c r="B69" s="1" t="s">
        <v>463</v>
      </c>
      <c r="C69" s="1" t="s">
        <v>464</v>
      </c>
      <c r="D69" s="2">
        <v>10285178.039999999</v>
      </c>
      <c r="E69" s="9">
        <v>76.38</v>
      </c>
      <c r="F69" s="2">
        <v>134658</v>
      </c>
      <c r="G69" s="4">
        <f t="shared" si="1"/>
        <v>5.6770827932476247E-3</v>
      </c>
    </row>
    <row r="70" spans="1:7" x14ac:dyDescent="0.25">
      <c r="A70" s="1" t="s">
        <v>514</v>
      </c>
      <c r="B70" s="1" t="s">
        <v>515</v>
      </c>
      <c r="C70" s="1" t="s">
        <v>516</v>
      </c>
      <c r="D70" s="2">
        <v>11008800</v>
      </c>
      <c r="E70" s="9">
        <v>25.02</v>
      </c>
      <c r="F70" s="2">
        <v>440000</v>
      </c>
      <c r="G70" s="4">
        <f t="shared" si="1"/>
        <v>6.0764985118628495E-3</v>
      </c>
    </row>
    <row r="71" spans="1:7" x14ac:dyDescent="0.25">
      <c r="A71" s="1" t="s">
        <v>228</v>
      </c>
      <c r="B71" s="1" t="s">
        <v>229</v>
      </c>
      <c r="C71" s="1" t="s">
        <v>230</v>
      </c>
      <c r="D71" s="2">
        <v>9196800</v>
      </c>
      <c r="E71" s="9">
        <v>19.16</v>
      </c>
      <c r="F71" s="2">
        <v>480000</v>
      </c>
      <c r="G71" s="4">
        <f t="shared" si="1"/>
        <v>5.0763336161888904E-3</v>
      </c>
    </row>
    <row r="72" spans="1:7" x14ac:dyDescent="0.25">
      <c r="A72" s="1" t="s">
        <v>178</v>
      </c>
      <c r="B72" s="1" t="s">
        <v>179</v>
      </c>
      <c r="C72" s="1" t="s">
        <v>180</v>
      </c>
      <c r="D72" s="2">
        <v>19588800</v>
      </c>
      <c r="E72" s="9">
        <v>34.979999999999997</v>
      </c>
      <c r="F72" s="2">
        <v>560000</v>
      </c>
      <c r="G72" s="4">
        <f t="shared" si="1"/>
        <v>1.0812378647007756E-2</v>
      </c>
    </row>
    <row r="73" spans="1:7" x14ac:dyDescent="0.25">
      <c r="A73" s="1" t="s">
        <v>359</v>
      </c>
      <c r="B73" s="1" t="s">
        <v>360</v>
      </c>
      <c r="C73" s="1" t="s">
        <v>211</v>
      </c>
      <c r="D73" s="2">
        <v>40667900</v>
      </c>
      <c r="E73" s="9">
        <v>44.69</v>
      </c>
      <c r="F73" s="2">
        <v>910000</v>
      </c>
      <c r="G73" s="4">
        <f t="shared" si="1"/>
        <v>2.2447354282990623E-2</v>
      </c>
    </row>
    <row r="74" spans="1:7" x14ac:dyDescent="0.25">
      <c r="A74" s="1" t="s">
        <v>217</v>
      </c>
      <c r="B74" s="1" t="s">
        <v>218</v>
      </c>
      <c r="C74" s="1" t="s">
        <v>219</v>
      </c>
      <c r="D74" s="2">
        <v>15634500</v>
      </c>
      <c r="E74" s="9">
        <v>74.45</v>
      </c>
      <c r="F74" s="2">
        <v>210000</v>
      </c>
      <c r="G74" s="4">
        <f t="shared" si="1"/>
        <v>8.6297340294782098E-3</v>
      </c>
    </row>
    <row r="75" spans="1:7" x14ac:dyDescent="0.25">
      <c r="A75" s="1" t="s">
        <v>9</v>
      </c>
      <c r="B75" s="1" t="s">
        <v>10</v>
      </c>
      <c r="C75" s="1" t="s">
        <v>164</v>
      </c>
      <c r="D75" s="2">
        <v>2850493.8</v>
      </c>
      <c r="E75" s="9">
        <v>23.43</v>
      </c>
      <c r="F75" s="2">
        <v>121660</v>
      </c>
      <c r="G75" s="4">
        <f t="shared" si="1"/>
        <v>1.5733795993908761E-3</v>
      </c>
    </row>
    <row r="76" spans="1:7" x14ac:dyDescent="0.25">
      <c r="A76" s="1" t="s">
        <v>205</v>
      </c>
      <c r="B76" s="1" t="s">
        <v>206</v>
      </c>
      <c r="C76" s="1" t="s">
        <v>207</v>
      </c>
      <c r="D76" s="2">
        <v>19641600</v>
      </c>
      <c r="E76" s="9">
        <v>14.08</v>
      </c>
      <c r="F76" s="2">
        <v>1395000</v>
      </c>
      <c r="G76" s="4">
        <f t="shared" si="1"/>
        <v>1.0841522524762493E-2</v>
      </c>
    </row>
    <row r="77" spans="1:7" x14ac:dyDescent="0.25">
      <c r="A77" s="1" t="s">
        <v>459</v>
      </c>
      <c r="B77" s="1" t="s">
        <v>460</v>
      </c>
      <c r="C77" s="1" t="s">
        <v>461</v>
      </c>
      <c r="D77" s="2">
        <v>14620200</v>
      </c>
      <c r="E77" s="9">
        <v>34.81</v>
      </c>
      <c r="F77" s="2">
        <v>420000</v>
      </c>
      <c r="G77" s="4">
        <f t="shared" si="1"/>
        <v>8.069873514201114E-3</v>
      </c>
    </row>
    <row r="78" spans="1:7" x14ac:dyDescent="0.25">
      <c r="A78" s="1" t="s">
        <v>444</v>
      </c>
      <c r="B78" s="1" t="s">
        <v>445</v>
      </c>
      <c r="C78" s="1" t="s">
        <v>446</v>
      </c>
      <c r="D78" s="2">
        <v>9593300</v>
      </c>
      <c r="E78" s="9">
        <v>44.62</v>
      </c>
      <c r="F78" s="2">
        <v>215000</v>
      </c>
      <c r="G78" s="4">
        <f t="shared" si="1"/>
        <v>5.2951886830402833E-3</v>
      </c>
    </row>
    <row r="79" spans="1:7" x14ac:dyDescent="0.25">
      <c r="A79" s="1" t="s">
        <v>395</v>
      </c>
      <c r="B79" s="1" t="s">
        <v>396</v>
      </c>
      <c r="C79" s="1" t="s">
        <v>397</v>
      </c>
      <c r="D79" s="2">
        <v>28548800</v>
      </c>
      <c r="E79" s="9">
        <v>203.92</v>
      </c>
      <c r="F79" s="2">
        <v>140000</v>
      </c>
      <c r="G79" s="4">
        <f t="shared" si="1"/>
        <v>1.57580063872057E-2</v>
      </c>
    </row>
    <row r="80" spans="1:7" x14ac:dyDescent="0.25">
      <c r="A80" s="1" t="s">
        <v>422</v>
      </c>
      <c r="B80" s="1" t="s">
        <v>423</v>
      </c>
      <c r="C80" s="1" t="s">
        <v>424</v>
      </c>
      <c r="D80" s="2">
        <v>14662700</v>
      </c>
      <c r="E80" s="9">
        <v>225.58</v>
      </c>
      <c r="F80" s="2">
        <v>65000</v>
      </c>
      <c r="G80" s="4">
        <f t="shared" si="1"/>
        <v>8.0933321279241521E-3</v>
      </c>
    </row>
    <row r="81" spans="1:7" x14ac:dyDescent="0.25">
      <c r="A81" s="1" t="s">
        <v>268</v>
      </c>
      <c r="B81" s="1" t="s">
        <v>269</v>
      </c>
      <c r="C81" s="1" t="s">
        <v>270</v>
      </c>
      <c r="D81" s="2">
        <v>22044750</v>
      </c>
      <c r="E81" s="9">
        <v>51.87</v>
      </c>
      <c r="F81" s="2">
        <v>425000</v>
      </c>
      <c r="G81" s="4">
        <f t="shared" si="1"/>
        <v>1.2167982938139357E-2</v>
      </c>
    </row>
    <row r="82" spans="1:7" x14ac:dyDescent="0.25">
      <c r="A82" s="1" t="s">
        <v>11</v>
      </c>
      <c r="B82" s="1" t="s">
        <v>12</v>
      </c>
      <c r="C82" s="1" t="s">
        <v>56</v>
      </c>
      <c r="D82" s="2">
        <v>20000000</v>
      </c>
      <c r="E82" s="9">
        <v>1</v>
      </c>
      <c r="F82" s="2">
        <v>20000000</v>
      </c>
      <c r="G82" s="4">
        <f t="shared" si="1"/>
        <v>1.1039347634370412E-2</v>
      </c>
    </row>
    <row r="83" spans="1:7" x14ac:dyDescent="0.25">
      <c r="A83" s="1" t="s">
        <v>186</v>
      </c>
      <c r="B83" s="1" t="s">
        <v>187</v>
      </c>
      <c r="C83" s="1" t="s">
        <v>188</v>
      </c>
      <c r="D83" s="2">
        <v>48188716</v>
      </c>
      <c r="E83" s="9">
        <v>1</v>
      </c>
      <c r="F83" s="2">
        <v>48188716</v>
      </c>
      <c r="G83" s="4">
        <f t="shared" si="1"/>
        <v>2.6598599398897381E-2</v>
      </c>
    </row>
    <row r="84" spans="1:7" x14ac:dyDescent="0.25">
      <c r="A84"/>
    </row>
    <row r="85" spans="1:7" x14ac:dyDescent="0.25">
      <c r="A85"/>
    </row>
    <row r="86" spans="1:7" x14ac:dyDescent="0.25">
      <c r="A86"/>
      <c r="D86" s="2">
        <f>SUM(D3:D85)</f>
        <v>1811701258.2999997</v>
      </c>
      <c r="G86" s="14">
        <f>SUM(G3:G85)</f>
        <v>1</v>
      </c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</sheetData>
  <sortState xmlns:xlrd2="http://schemas.microsoft.com/office/spreadsheetml/2017/richdata2" ref="A3:G78">
    <sortCondition ref="A3:A78"/>
  </sortState>
  <phoneticPr fontId="0" type="noConversion"/>
  <printOptions horizontalCentered="1"/>
  <pageMargins left="0" right="0" top="0.5" bottom="0.75" header="0.5" footer="0.5"/>
  <pageSetup scale="85" fitToHeight="2" orientation="landscape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1]!SecurityDistribution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1]!Clear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1]!DoSort">
                <anchor moveWithCells="1" sizeWithCells="1">
                  <from>
                    <xdr:col>1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Line="0" autoPict="0" macro="[1]!DoAutoFilter">
                <anchor moveWithCells="1" sizeWithCells="1">
                  <from>
                    <xdr:col>1</xdr:col>
                    <xdr:colOff>15240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Line="0" autoPict="0" macro="[1]!SolveForAmount.SolveForAmount">
                <anchor moveWithCells="1" sizeWithCells="1">
                  <from>
                    <xdr:col>2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437A-DD1C-46E3-A25E-E5E0F658B892}">
  <sheetPr codeName="Sheet3">
    <pageSetUpPr fitToPage="1"/>
  </sheetPr>
  <dimension ref="A1:G169"/>
  <sheetViews>
    <sheetView zoomScaleNormal="100" workbookViewId="0">
      <selection activeCell="D1" sqref="D1"/>
    </sheetView>
  </sheetViews>
  <sheetFormatPr defaultRowHeight="13.2" x14ac:dyDescent="0.25"/>
  <cols>
    <col min="1" max="1" width="33.44140625" style="1" bestFit="1" customWidth="1"/>
    <col min="2" max="2" width="8.6640625" bestFit="1" customWidth="1"/>
    <col min="3" max="3" width="13.44140625" customWidth="1"/>
    <col min="4" max="4" width="15.88671875" customWidth="1"/>
    <col min="5" max="5" width="9.5546875" style="9" customWidth="1"/>
    <col min="6" max="6" width="13.77734375" bestFit="1" customWidth="1"/>
    <col min="7" max="7" width="12.109375" customWidth="1"/>
  </cols>
  <sheetData>
    <row r="1" spans="1:7" s="5" customFormat="1" ht="25.5" customHeight="1" x14ac:dyDescent="0.25">
      <c r="A1" s="5" t="s">
        <v>8</v>
      </c>
      <c r="B1" s="12" t="s">
        <v>465</v>
      </c>
      <c r="C1"/>
      <c r="D1"/>
      <c r="E1" s="9"/>
      <c r="F1"/>
      <c r="G1"/>
    </row>
    <row r="2" spans="1:7" ht="36.6" customHeight="1" thickBot="1" x14ac:dyDescent="0.3">
      <c r="A2" s="7" t="s">
        <v>6</v>
      </c>
      <c r="B2" s="7" t="s">
        <v>2</v>
      </c>
      <c r="C2" s="7" t="s">
        <v>5</v>
      </c>
      <c r="D2" s="7" t="s">
        <v>3</v>
      </c>
      <c r="E2" s="10" t="s">
        <v>4</v>
      </c>
      <c r="F2" s="7" t="s">
        <v>0</v>
      </c>
      <c r="G2" s="7" t="s">
        <v>1</v>
      </c>
    </row>
    <row r="3" spans="1:7" x14ac:dyDescent="0.25">
      <c r="A3" s="1" t="s">
        <v>367</v>
      </c>
      <c r="B3" s="1" t="s">
        <v>368</v>
      </c>
      <c r="C3" s="1" t="s">
        <v>369</v>
      </c>
      <c r="D3" s="2">
        <v>35678900</v>
      </c>
      <c r="E3" s="11">
        <v>116.98</v>
      </c>
      <c r="F3" s="2">
        <v>305000</v>
      </c>
      <c r="G3" s="4">
        <f>D3/D$80</f>
        <v>8.9598198023626407E-3</v>
      </c>
    </row>
    <row r="4" spans="1:7" x14ac:dyDescent="0.25">
      <c r="A4" s="1" t="s">
        <v>254</v>
      </c>
      <c r="B4" s="1" t="s">
        <v>255</v>
      </c>
      <c r="C4" s="1" t="s">
        <v>256</v>
      </c>
      <c r="D4" s="2">
        <v>27370000</v>
      </c>
      <c r="E4" s="11">
        <v>80.5</v>
      </c>
      <c r="F4" s="2">
        <v>340000</v>
      </c>
      <c r="G4" s="4">
        <f t="shared" ref="G4:G67" si="0">D4/D$80</f>
        <v>6.8732575272966792E-3</v>
      </c>
    </row>
    <row r="5" spans="1:7" x14ac:dyDescent="0.25">
      <c r="A5" s="1" t="s">
        <v>115</v>
      </c>
      <c r="B5" s="1" t="s">
        <v>116</v>
      </c>
      <c r="C5" s="1" t="s">
        <v>165</v>
      </c>
      <c r="D5" s="2">
        <v>89512800</v>
      </c>
      <c r="E5" s="11">
        <v>172.14</v>
      </c>
      <c r="F5" s="2">
        <v>520000</v>
      </c>
      <c r="G5" s="4">
        <f t="shared" si="0"/>
        <v>2.2478791610865991E-2</v>
      </c>
    </row>
    <row r="6" spans="1:7" x14ac:dyDescent="0.25">
      <c r="A6" s="1" t="s">
        <v>466</v>
      </c>
      <c r="B6" s="1" t="s">
        <v>467</v>
      </c>
      <c r="C6" s="1" t="s">
        <v>468</v>
      </c>
      <c r="D6" s="2">
        <v>21159600</v>
      </c>
      <c r="E6" s="11">
        <v>96.18</v>
      </c>
      <c r="F6" s="2">
        <v>220000</v>
      </c>
      <c r="G6" s="4">
        <f t="shared" si="0"/>
        <v>5.3136784791591824E-3</v>
      </c>
    </row>
    <row r="7" spans="1:7" x14ac:dyDescent="0.25">
      <c r="A7" s="1" t="s">
        <v>281</v>
      </c>
      <c r="B7" s="1" t="s">
        <v>282</v>
      </c>
      <c r="C7" s="1" t="s">
        <v>283</v>
      </c>
      <c r="D7" s="2">
        <v>18326000</v>
      </c>
      <c r="E7" s="11">
        <v>261.8</v>
      </c>
      <c r="F7" s="2">
        <v>70000</v>
      </c>
      <c r="G7" s="4">
        <f t="shared" si="0"/>
        <v>4.6020941704508203E-3</v>
      </c>
    </row>
    <row r="8" spans="1:7" x14ac:dyDescent="0.25">
      <c r="A8" s="1" t="s">
        <v>344</v>
      </c>
      <c r="B8" s="1" t="s">
        <v>345</v>
      </c>
      <c r="C8" s="1" t="s">
        <v>346</v>
      </c>
      <c r="D8" s="2">
        <v>36816500</v>
      </c>
      <c r="E8" s="11">
        <v>525.95000000000005</v>
      </c>
      <c r="F8" s="2">
        <v>70000</v>
      </c>
      <c r="G8" s="4">
        <f t="shared" si="0"/>
        <v>9.2454982007204312E-3</v>
      </c>
    </row>
    <row r="9" spans="1:7" x14ac:dyDescent="0.25">
      <c r="A9" s="1" t="s">
        <v>398</v>
      </c>
      <c r="B9" s="1" t="s">
        <v>399</v>
      </c>
      <c r="C9" s="1" t="s">
        <v>400</v>
      </c>
      <c r="D9" s="2">
        <v>20104200</v>
      </c>
      <c r="E9" s="11">
        <v>74.459999999999994</v>
      </c>
      <c r="F9" s="2">
        <v>270000</v>
      </c>
      <c r="G9" s="4">
        <f t="shared" si="0"/>
        <v>5.0486424545223936E-3</v>
      </c>
    </row>
    <row r="10" spans="1:7" x14ac:dyDescent="0.25">
      <c r="A10" s="1" t="s">
        <v>148</v>
      </c>
      <c r="B10" s="1" t="s">
        <v>149</v>
      </c>
      <c r="C10" s="1" t="s">
        <v>150</v>
      </c>
      <c r="D10" s="2">
        <v>64199850</v>
      </c>
      <c r="E10" s="11">
        <v>58.63</v>
      </c>
      <c r="F10" s="2">
        <v>1095000</v>
      </c>
      <c r="G10" s="4">
        <f t="shared" si="0"/>
        <v>1.6122108230318514E-2</v>
      </c>
    </row>
    <row r="11" spans="1:7" x14ac:dyDescent="0.25">
      <c r="A11" s="1" t="s">
        <v>313</v>
      </c>
      <c r="B11" s="1" t="s">
        <v>314</v>
      </c>
      <c r="C11" s="1" t="s">
        <v>315</v>
      </c>
      <c r="D11" s="2">
        <v>39370400</v>
      </c>
      <c r="E11" s="11">
        <v>33.94</v>
      </c>
      <c r="F11" s="2">
        <v>1160000</v>
      </c>
      <c r="G11" s="4">
        <f t="shared" si="0"/>
        <v>9.8868431915484535E-3</v>
      </c>
    </row>
    <row r="12" spans="1:7" x14ac:dyDescent="0.25">
      <c r="A12" s="1" t="s">
        <v>469</v>
      </c>
      <c r="B12" s="1" t="s">
        <v>470</v>
      </c>
      <c r="C12" s="1" t="s">
        <v>471</v>
      </c>
      <c r="D12" s="2">
        <v>24626850</v>
      </c>
      <c r="E12" s="11">
        <v>86.41</v>
      </c>
      <c r="F12" s="2">
        <v>285000</v>
      </c>
      <c r="G12" s="4">
        <f t="shared" si="0"/>
        <v>6.1843873633944547E-3</v>
      </c>
    </row>
    <row r="13" spans="1:7" x14ac:dyDescent="0.25">
      <c r="A13" s="1" t="s">
        <v>220</v>
      </c>
      <c r="B13" s="1" t="s">
        <v>221</v>
      </c>
      <c r="C13" s="1" t="s">
        <v>222</v>
      </c>
      <c r="D13" s="2">
        <v>55218750</v>
      </c>
      <c r="E13" s="11">
        <v>147.25</v>
      </c>
      <c r="F13" s="2">
        <v>375000</v>
      </c>
      <c r="G13" s="4">
        <f t="shared" si="0"/>
        <v>1.3866740558473273E-2</v>
      </c>
    </row>
    <row r="14" spans="1:7" x14ac:dyDescent="0.25">
      <c r="A14" s="1" t="s">
        <v>364</v>
      </c>
      <c r="B14" s="1" t="s">
        <v>365</v>
      </c>
      <c r="C14" s="1" t="s">
        <v>366</v>
      </c>
      <c r="D14" s="2">
        <v>71827778</v>
      </c>
      <c r="E14" s="11">
        <v>23.44</v>
      </c>
      <c r="F14" s="2">
        <v>3064325</v>
      </c>
      <c r="G14" s="4">
        <f t="shared" si="0"/>
        <v>1.803766225091322E-2</v>
      </c>
    </row>
    <row r="15" spans="1:7" x14ac:dyDescent="0.25">
      <c r="A15" s="1" t="s">
        <v>43</v>
      </c>
      <c r="B15" s="1" t="s">
        <v>37</v>
      </c>
      <c r="C15" s="1" t="s">
        <v>370</v>
      </c>
      <c r="D15" s="2">
        <v>66636500</v>
      </c>
      <c r="E15" s="11">
        <v>84.35</v>
      </c>
      <c r="F15" s="2">
        <v>790000</v>
      </c>
      <c r="G15" s="4">
        <f t="shared" si="0"/>
        <v>1.6734008959360804E-2</v>
      </c>
    </row>
    <row r="16" spans="1:7" x14ac:dyDescent="0.25">
      <c r="A16" s="1" t="s">
        <v>44</v>
      </c>
      <c r="B16" s="1" t="s">
        <v>16</v>
      </c>
      <c r="C16" s="1" t="s">
        <v>166</v>
      </c>
      <c r="D16" s="2">
        <v>60722000</v>
      </c>
      <c r="E16" s="11">
        <v>125.2</v>
      </c>
      <c r="F16" s="2">
        <v>485000</v>
      </c>
      <c r="G16" s="4">
        <f t="shared" si="0"/>
        <v>1.5248737434143551E-2</v>
      </c>
    </row>
    <row r="17" spans="1:7" x14ac:dyDescent="0.25">
      <c r="A17" s="1" t="s">
        <v>401</v>
      </c>
      <c r="B17" s="1" t="s">
        <v>402</v>
      </c>
      <c r="C17" s="1" t="s">
        <v>403</v>
      </c>
      <c r="D17" s="2">
        <v>29763000</v>
      </c>
      <c r="E17" s="11">
        <v>99.21</v>
      </c>
      <c r="F17" s="2">
        <v>300000</v>
      </c>
      <c r="G17" s="4">
        <f t="shared" si="0"/>
        <v>7.4741967038703351E-3</v>
      </c>
    </row>
    <row r="18" spans="1:7" x14ac:dyDescent="0.25">
      <c r="A18" s="1" t="s">
        <v>262</v>
      </c>
      <c r="B18" s="1" t="s">
        <v>263</v>
      </c>
      <c r="C18" s="1" t="s">
        <v>264</v>
      </c>
      <c r="D18" s="2">
        <v>55314900</v>
      </c>
      <c r="E18" s="11">
        <v>68.290000000000006</v>
      </c>
      <c r="F18" s="2">
        <v>810000</v>
      </c>
      <c r="G18" s="4">
        <f t="shared" si="0"/>
        <v>1.3890886108756415E-2</v>
      </c>
    </row>
    <row r="19" spans="1:7" x14ac:dyDescent="0.25">
      <c r="A19" s="1" t="s">
        <v>472</v>
      </c>
      <c r="B19" s="1" t="s">
        <v>473</v>
      </c>
      <c r="C19" s="1" t="s">
        <v>474</v>
      </c>
      <c r="D19" s="2">
        <v>20156000</v>
      </c>
      <c r="E19" s="11">
        <v>201.56</v>
      </c>
      <c r="F19" s="2">
        <v>100000</v>
      </c>
      <c r="G19" s="4">
        <f t="shared" si="0"/>
        <v>5.0616506656993741E-3</v>
      </c>
    </row>
    <row r="20" spans="1:7" x14ac:dyDescent="0.25">
      <c r="A20" s="1" t="s">
        <v>404</v>
      </c>
      <c r="B20" s="1" t="s">
        <v>405</v>
      </c>
      <c r="C20" s="1" t="s">
        <v>406</v>
      </c>
      <c r="D20" s="2">
        <v>40307548.5</v>
      </c>
      <c r="E20" s="11">
        <v>459.45</v>
      </c>
      <c r="F20" s="2">
        <v>87730</v>
      </c>
      <c r="G20" s="4">
        <f t="shared" si="0"/>
        <v>1.0122183453945962E-2</v>
      </c>
    </row>
    <row r="21" spans="1:7" x14ac:dyDescent="0.25">
      <c r="A21" s="1" t="s">
        <v>140</v>
      </c>
      <c r="B21" s="1" t="s">
        <v>141</v>
      </c>
      <c r="C21" s="1" t="s">
        <v>142</v>
      </c>
      <c r="D21" s="2">
        <v>82627200</v>
      </c>
      <c r="E21" s="11">
        <v>72.48</v>
      </c>
      <c r="F21" s="2">
        <v>1140000</v>
      </c>
      <c r="G21" s="4">
        <f t="shared" si="0"/>
        <v>2.074965379464553E-2</v>
      </c>
    </row>
    <row r="22" spans="1:7" x14ac:dyDescent="0.25">
      <c r="A22" s="1" t="s">
        <v>383</v>
      </c>
      <c r="B22" s="1" t="s">
        <v>384</v>
      </c>
      <c r="C22" s="1" t="s">
        <v>385</v>
      </c>
      <c r="D22" s="2">
        <v>46150650</v>
      </c>
      <c r="E22" s="11">
        <v>62.79</v>
      </c>
      <c r="F22" s="2">
        <v>735000</v>
      </c>
      <c r="G22" s="4">
        <f t="shared" si="0"/>
        <v>1.1589525118821137E-2</v>
      </c>
    </row>
    <row r="23" spans="1:7" x14ac:dyDescent="0.25">
      <c r="A23" s="1" t="s">
        <v>380</v>
      </c>
      <c r="B23" s="1" t="s">
        <v>381</v>
      </c>
      <c r="C23" s="1" t="s">
        <v>382</v>
      </c>
      <c r="D23" s="2">
        <v>17496000</v>
      </c>
      <c r="E23" s="11">
        <v>87.48</v>
      </c>
      <c r="F23" s="2">
        <v>200000</v>
      </c>
      <c r="G23" s="4">
        <f t="shared" si="0"/>
        <v>4.3936614430976507E-3</v>
      </c>
    </row>
    <row r="24" spans="1:7" x14ac:dyDescent="0.25">
      <c r="A24" s="1" t="s">
        <v>353</v>
      </c>
      <c r="B24" s="1" t="s">
        <v>354</v>
      </c>
      <c r="C24" s="1" t="s">
        <v>355</v>
      </c>
      <c r="D24" s="2">
        <v>51260000</v>
      </c>
      <c r="E24" s="11">
        <v>116.5</v>
      </c>
      <c r="F24" s="2">
        <v>440000</v>
      </c>
      <c r="G24" s="4">
        <f t="shared" si="0"/>
        <v>1.287260434231742E-2</v>
      </c>
    </row>
    <row r="25" spans="1:7" x14ac:dyDescent="0.25">
      <c r="A25" s="1" t="s">
        <v>311</v>
      </c>
      <c r="B25" s="1" t="s">
        <v>312</v>
      </c>
      <c r="C25" s="1" t="s">
        <v>137</v>
      </c>
      <c r="D25" s="2">
        <v>61766100</v>
      </c>
      <c r="E25" s="11">
        <v>363.33</v>
      </c>
      <c r="F25" s="2">
        <v>170000</v>
      </c>
      <c r="G25" s="4">
        <f t="shared" si="0"/>
        <v>1.5510935760203121E-2</v>
      </c>
    </row>
    <row r="26" spans="1:7" x14ac:dyDescent="0.25">
      <c r="A26" s="1" t="s">
        <v>347</v>
      </c>
      <c r="B26" s="1" t="s">
        <v>348</v>
      </c>
      <c r="C26" s="1" t="s">
        <v>349</v>
      </c>
      <c r="D26" s="2">
        <v>42424200</v>
      </c>
      <c r="E26" s="11">
        <v>43.29</v>
      </c>
      <c r="F26" s="2">
        <v>980000</v>
      </c>
      <c r="G26" s="4">
        <f t="shared" si="0"/>
        <v>1.0653724953947379E-2</v>
      </c>
    </row>
    <row r="27" spans="1:7" x14ac:dyDescent="0.25">
      <c r="A27" s="1" t="s">
        <v>271</v>
      </c>
      <c r="B27" s="1" t="s">
        <v>272</v>
      </c>
      <c r="C27" s="1" t="s">
        <v>273</v>
      </c>
      <c r="D27" s="2">
        <v>61376400</v>
      </c>
      <c r="E27" s="11">
        <v>454.64</v>
      </c>
      <c r="F27" s="2">
        <v>135000</v>
      </c>
      <c r="G27" s="4">
        <f t="shared" si="0"/>
        <v>1.541307282785429E-2</v>
      </c>
    </row>
    <row r="28" spans="1:7" x14ac:dyDescent="0.25">
      <c r="A28" s="1" t="s">
        <v>419</v>
      </c>
      <c r="B28" s="1" t="s">
        <v>420</v>
      </c>
      <c r="C28" s="1" t="s">
        <v>421</v>
      </c>
      <c r="D28" s="2">
        <v>62815500</v>
      </c>
      <c r="E28" s="11">
        <v>77.55</v>
      </c>
      <c r="F28" s="2">
        <v>810000</v>
      </c>
      <c r="G28" s="4">
        <f t="shared" si="0"/>
        <v>1.5774465042232538E-2</v>
      </c>
    </row>
    <row r="29" spans="1:7" x14ac:dyDescent="0.25">
      <c r="A29" s="1" t="s">
        <v>153</v>
      </c>
      <c r="B29" s="1" t="s">
        <v>154</v>
      </c>
      <c r="C29" s="1" t="s">
        <v>155</v>
      </c>
      <c r="D29" s="2">
        <v>78302600</v>
      </c>
      <c r="E29" s="11">
        <v>73.180000000000007</v>
      </c>
      <c r="F29" s="2">
        <v>1070000</v>
      </c>
      <c r="G29" s="4">
        <f t="shared" si="0"/>
        <v>1.9663643948005152E-2</v>
      </c>
    </row>
    <row r="30" spans="1:7" x14ac:dyDescent="0.25">
      <c r="A30" s="1" t="s">
        <v>244</v>
      </c>
      <c r="B30" s="1" t="s">
        <v>245</v>
      </c>
      <c r="C30" s="1" t="s">
        <v>246</v>
      </c>
      <c r="D30" s="2">
        <v>42000850</v>
      </c>
      <c r="E30" s="11">
        <v>83.17</v>
      </c>
      <c r="F30" s="2">
        <v>505000</v>
      </c>
      <c r="G30" s="4">
        <f t="shared" si="0"/>
        <v>1.0547411706808868E-2</v>
      </c>
    </row>
    <row r="31" spans="1:7" x14ac:dyDescent="0.25">
      <c r="A31" s="1" t="s">
        <v>475</v>
      </c>
      <c r="B31" s="1" t="s">
        <v>476</v>
      </c>
      <c r="C31" s="1" t="s">
        <v>477</v>
      </c>
      <c r="D31" s="2">
        <v>26790000</v>
      </c>
      <c r="E31" s="11">
        <v>47</v>
      </c>
      <c r="F31" s="2">
        <v>570000</v>
      </c>
      <c r="G31" s="4">
        <f t="shared" si="0"/>
        <v>6.7276057419173559E-3</v>
      </c>
    </row>
    <row r="32" spans="1:7" x14ac:dyDescent="0.25">
      <c r="A32" s="1" t="s">
        <v>237</v>
      </c>
      <c r="B32" s="1" t="s">
        <v>238</v>
      </c>
      <c r="C32" s="1" t="s">
        <v>239</v>
      </c>
      <c r="D32" s="2">
        <v>39667250</v>
      </c>
      <c r="E32" s="11">
        <v>83.51</v>
      </c>
      <c r="F32" s="2">
        <v>475000</v>
      </c>
      <c r="G32" s="4">
        <f t="shared" si="0"/>
        <v>9.9613892820481983E-3</v>
      </c>
    </row>
    <row r="33" spans="1:7" x14ac:dyDescent="0.25">
      <c r="A33" s="1" t="s">
        <v>478</v>
      </c>
      <c r="B33" s="1" t="s">
        <v>479</v>
      </c>
      <c r="C33" s="1" t="s">
        <v>480</v>
      </c>
      <c r="D33" s="2">
        <v>31220700</v>
      </c>
      <c r="E33" s="11">
        <v>148.66999999999999</v>
      </c>
      <c r="F33" s="2">
        <v>210000</v>
      </c>
      <c r="G33" s="4">
        <f t="shared" si="0"/>
        <v>7.8402598203314369E-3</v>
      </c>
    </row>
    <row r="34" spans="1:7" x14ac:dyDescent="0.25">
      <c r="A34" s="1" t="s">
        <v>413</v>
      </c>
      <c r="B34" s="1" t="s">
        <v>414</v>
      </c>
      <c r="C34" s="1" t="s">
        <v>415</v>
      </c>
      <c r="D34" s="2">
        <v>27178800</v>
      </c>
      <c r="E34" s="11">
        <v>61.77</v>
      </c>
      <c r="F34" s="2">
        <v>440000</v>
      </c>
      <c r="G34" s="4">
        <f t="shared" si="0"/>
        <v>6.8252426628750817E-3</v>
      </c>
    </row>
    <row r="35" spans="1:7" x14ac:dyDescent="0.25">
      <c r="A35" s="1" t="s">
        <v>223</v>
      </c>
      <c r="B35" s="1" t="s">
        <v>224</v>
      </c>
      <c r="C35" s="1" t="s">
        <v>225</v>
      </c>
      <c r="D35" s="2">
        <v>44244200</v>
      </c>
      <c r="E35" s="11">
        <v>30.94</v>
      </c>
      <c r="F35" s="2">
        <v>1430000</v>
      </c>
      <c r="G35" s="4">
        <f t="shared" si="0"/>
        <v>1.111077021151698E-2</v>
      </c>
    </row>
    <row r="36" spans="1:7" x14ac:dyDescent="0.25">
      <c r="A36" s="1" t="s">
        <v>481</v>
      </c>
      <c r="B36" s="1" t="s">
        <v>482</v>
      </c>
      <c r="C36" s="1" t="s">
        <v>483</v>
      </c>
      <c r="D36" s="2">
        <v>12920000</v>
      </c>
      <c r="E36" s="11">
        <v>161.5</v>
      </c>
      <c r="F36" s="2">
        <v>80000</v>
      </c>
      <c r="G36" s="4">
        <f t="shared" si="0"/>
        <v>3.2445190812083703E-3</v>
      </c>
    </row>
    <row r="37" spans="1:7" x14ac:dyDescent="0.25">
      <c r="A37" s="1" t="s">
        <v>59</v>
      </c>
      <c r="B37" s="1" t="s">
        <v>60</v>
      </c>
      <c r="C37" s="1" t="s">
        <v>61</v>
      </c>
      <c r="D37" s="2">
        <v>82341350</v>
      </c>
      <c r="E37" s="11">
        <v>180.97</v>
      </c>
      <c r="F37" s="2">
        <v>455000</v>
      </c>
      <c r="G37" s="4">
        <f t="shared" si="0"/>
        <v>2.0677870065592636E-2</v>
      </c>
    </row>
    <row r="38" spans="1:7" x14ac:dyDescent="0.25">
      <c r="A38" s="1" t="s">
        <v>484</v>
      </c>
      <c r="B38" s="1" t="s">
        <v>485</v>
      </c>
      <c r="C38" s="1" t="s">
        <v>486</v>
      </c>
      <c r="D38" s="2">
        <v>41995000</v>
      </c>
      <c r="E38" s="11">
        <v>419.95</v>
      </c>
      <c r="F38" s="2">
        <v>100000</v>
      </c>
      <c r="G38" s="4">
        <f t="shared" si="0"/>
        <v>1.054594263276668E-2</v>
      </c>
    </row>
    <row r="39" spans="1:7" x14ac:dyDescent="0.25">
      <c r="A39" s="1" t="s">
        <v>341</v>
      </c>
      <c r="B39" s="1" t="s">
        <v>342</v>
      </c>
      <c r="C39" s="1" t="s">
        <v>343</v>
      </c>
      <c r="D39" s="2">
        <v>68139400</v>
      </c>
      <c r="E39" s="11">
        <v>486.71</v>
      </c>
      <c r="F39" s="2">
        <v>140000</v>
      </c>
      <c r="G39" s="4">
        <f t="shared" si="0"/>
        <v>1.7111422870130778E-2</v>
      </c>
    </row>
    <row r="40" spans="1:7" x14ac:dyDescent="0.25">
      <c r="A40" s="1" t="s">
        <v>431</v>
      </c>
      <c r="B40" s="1" t="s">
        <v>432</v>
      </c>
      <c r="C40" s="1" t="s">
        <v>433</v>
      </c>
      <c r="D40" s="2">
        <v>44452600</v>
      </c>
      <c r="E40" s="11">
        <v>189.16</v>
      </c>
      <c r="F40" s="2">
        <v>235000</v>
      </c>
      <c r="G40" s="4">
        <f t="shared" si="0"/>
        <v>1.1163104404746379E-2</v>
      </c>
    </row>
    <row r="41" spans="1:7" x14ac:dyDescent="0.25">
      <c r="A41" s="1" t="s">
        <v>487</v>
      </c>
      <c r="B41" s="1" t="s">
        <v>488</v>
      </c>
      <c r="C41" s="1" t="s">
        <v>489</v>
      </c>
      <c r="D41" s="2">
        <v>23136200</v>
      </c>
      <c r="E41" s="11">
        <v>39.89</v>
      </c>
      <c r="F41" s="2">
        <v>580000</v>
      </c>
      <c r="G41" s="4">
        <f t="shared" si="0"/>
        <v>5.8100497187811998E-3</v>
      </c>
    </row>
    <row r="42" spans="1:7" x14ac:dyDescent="0.25">
      <c r="A42" s="1" t="s">
        <v>249</v>
      </c>
      <c r="B42" s="1" t="s">
        <v>226</v>
      </c>
      <c r="C42" s="1" t="s">
        <v>227</v>
      </c>
      <c r="D42" s="2">
        <v>71198150</v>
      </c>
      <c r="E42" s="11">
        <v>82.31</v>
      </c>
      <c r="F42" s="2">
        <v>865000</v>
      </c>
      <c r="G42" s="4">
        <f t="shared" si="0"/>
        <v>1.7879547695180784E-2</v>
      </c>
    </row>
    <row r="43" spans="1:7" x14ac:dyDescent="0.25">
      <c r="A43" s="1" t="s">
        <v>321</v>
      </c>
      <c r="B43" s="1" t="s">
        <v>322</v>
      </c>
      <c r="C43" s="1" t="s">
        <v>323</v>
      </c>
      <c r="D43" s="2">
        <v>59045500</v>
      </c>
      <c r="E43" s="11">
        <v>1180.9100000000001</v>
      </c>
      <c r="F43" s="2">
        <v>50000</v>
      </c>
      <c r="G43" s="4">
        <f t="shared" si="0"/>
        <v>1.4827728437266938E-2</v>
      </c>
    </row>
    <row r="44" spans="1:7" x14ac:dyDescent="0.25">
      <c r="A44" s="1" t="s">
        <v>287</v>
      </c>
      <c r="B44" s="1" t="s">
        <v>288</v>
      </c>
      <c r="C44" s="1" t="s">
        <v>289</v>
      </c>
      <c r="D44" s="2">
        <v>54374000</v>
      </c>
      <c r="E44" s="11">
        <v>175.4</v>
      </c>
      <c r="F44" s="2">
        <v>310000</v>
      </c>
      <c r="G44" s="4">
        <f t="shared" si="0"/>
        <v>1.3654603755543648E-2</v>
      </c>
    </row>
    <row r="45" spans="1:7" x14ac:dyDescent="0.25">
      <c r="A45" s="1" t="s">
        <v>428</v>
      </c>
      <c r="B45" s="1" t="s">
        <v>429</v>
      </c>
      <c r="C45" s="1" t="s">
        <v>430</v>
      </c>
      <c r="D45" s="2">
        <v>75490800</v>
      </c>
      <c r="E45" s="11">
        <v>58.52</v>
      </c>
      <c r="F45" s="2">
        <v>1290000</v>
      </c>
      <c r="G45" s="4">
        <f t="shared" si="0"/>
        <v>1.8957534137436907E-2</v>
      </c>
    </row>
    <row r="46" spans="1:7" x14ac:dyDescent="0.25">
      <c r="A46" s="1" t="s">
        <v>125</v>
      </c>
      <c r="B46" s="1" t="s">
        <v>126</v>
      </c>
      <c r="C46" s="1" t="s">
        <v>160</v>
      </c>
      <c r="D46" s="2">
        <v>60142900</v>
      </c>
      <c r="E46" s="11">
        <v>146.69</v>
      </c>
      <c r="F46" s="2">
        <v>410000</v>
      </c>
      <c r="G46" s="4">
        <f t="shared" si="0"/>
        <v>1.5103311660155333E-2</v>
      </c>
    </row>
    <row r="47" spans="1:7" x14ac:dyDescent="0.25">
      <c r="A47" s="1" t="s">
        <v>407</v>
      </c>
      <c r="B47" s="1" t="s">
        <v>408</v>
      </c>
      <c r="C47" s="1" t="s">
        <v>409</v>
      </c>
      <c r="D47" s="2">
        <v>62205000</v>
      </c>
      <c r="E47" s="11">
        <v>565.5</v>
      </c>
      <c r="F47" s="2">
        <v>110000</v>
      </c>
      <c r="G47" s="4">
        <f t="shared" si="0"/>
        <v>1.5621153981932406E-2</v>
      </c>
    </row>
    <row r="48" spans="1:7" x14ac:dyDescent="0.25">
      <c r="A48" s="1" t="s">
        <v>123</v>
      </c>
      <c r="B48" s="1" t="s">
        <v>124</v>
      </c>
      <c r="C48" s="1" t="s">
        <v>167</v>
      </c>
      <c r="D48" s="2">
        <v>70602000</v>
      </c>
      <c r="E48" s="11">
        <v>201.72</v>
      </c>
      <c r="F48" s="2">
        <v>350000</v>
      </c>
      <c r="G48" s="4">
        <f t="shared" si="0"/>
        <v>1.7729840260949953E-2</v>
      </c>
    </row>
    <row r="49" spans="1:7" x14ac:dyDescent="0.25">
      <c r="A49" s="1" t="s">
        <v>241</v>
      </c>
      <c r="B49" s="1" t="s">
        <v>242</v>
      </c>
      <c r="C49" s="1" t="s">
        <v>243</v>
      </c>
      <c r="D49" s="2">
        <v>77489100</v>
      </c>
      <c r="E49" s="11">
        <v>69.81</v>
      </c>
      <c r="F49" s="2">
        <v>1110000</v>
      </c>
      <c r="G49" s="4">
        <f t="shared" si="0"/>
        <v>1.9459354762822255E-2</v>
      </c>
    </row>
    <row r="50" spans="1:7" x14ac:dyDescent="0.25">
      <c r="A50" s="1" t="s">
        <v>416</v>
      </c>
      <c r="B50" s="1" t="s">
        <v>417</v>
      </c>
      <c r="C50" s="1" t="s">
        <v>418</v>
      </c>
      <c r="D50" s="2">
        <v>41149700</v>
      </c>
      <c r="E50" s="11">
        <v>52.42</v>
      </c>
      <c r="F50" s="2">
        <v>785000</v>
      </c>
      <c r="G50" s="4">
        <f t="shared" si="0"/>
        <v>1.0333667711764713E-2</v>
      </c>
    </row>
    <row r="51" spans="1:7" x14ac:dyDescent="0.25">
      <c r="A51" s="1" t="s">
        <v>127</v>
      </c>
      <c r="B51" s="1" t="s">
        <v>128</v>
      </c>
      <c r="C51" s="1" t="s">
        <v>161</v>
      </c>
      <c r="D51" s="2">
        <v>89963100</v>
      </c>
      <c r="E51" s="11">
        <v>105.22</v>
      </c>
      <c r="F51" s="2">
        <v>855000</v>
      </c>
      <c r="G51" s="4">
        <f t="shared" si="0"/>
        <v>2.2591872643549282E-2</v>
      </c>
    </row>
    <row r="52" spans="1:7" x14ac:dyDescent="0.25">
      <c r="A52" s="1" t="s">
        <v>86</v>
      </c>
      <c r="B52" s="1" t="s">
        <v>87</v>
      </c>
      <c r="C52" s="1" t="s">
        <v>168</v>
      </c>
      <c r="D52" s="2">
        <v>51192000</v>
      </c>
      <c r="E52" s="11">
        <v>170.64</v>
      </c>
      <c r="F52" s="2">
        <v>300000</v>
      </c>
      <c r="G52" s="4">
        <f t="shared" si="0"/>
        <v>1.2855527926100533E-2</v>
      </c>
    </row>
    <row r="53" spans="1:7" x14ac:dyDescent="0.25">
      <c r="A53" s="1" t="s">
        <v>112</v>
      </c>
      <c r="B53" s="1" t="s">
        <v>113</v>
      </c>
      <c r="C53" s="1" t="s">
        <v>114</v>
      </c>
      <c r="D53" s="2">
        <v>68189550</v>
      </c>
      <c r="E53" s="11">
        <v>267.41000000000003</v>
      </c>
      <c r="F53" s="2">
        <v>255000</v>
      </c>
      <c r="G53" s="4">
        <f t="shared" si="0"/>
        <v>1.712401672709073E-2</v>
      </c>
    </row>
    <row r="54" spans="1:7" x14ac:dyDescent="0.25">
      <c r="A54" s="1" t="s">
        <v>208</v>
      </c>
      <c r="B54" s="1" t="s">
        <v>209</v>
      </c>
      <c r="C54" s="1" t="s">
        <v>210</v>
      </c>
      <c r="D54" s="2">
        <v>30432150</v>
      </c>
      <c r="E54" s="11">
        <v>96.61</v>
      </c>
      <c r="F54" s="2">
        <v>315000</v>
      </c>
      <c r="G54" s="4">
        <f t="shared" si="0"/>
        <v>7.6422361731575319E-3</v>
      </c>
    </row>
    <row r="55" spans="1:7" x14ac:dyDescent="0.25">
      <c r="A55" s="1" t="s">
        <v>434</v>
      </c>
      <c r="B55" s="1" t="s">
        <v>435</v>
      </c>
      <c r="C55" s="1" t="s">
        <v>436</v>
      </c>
      <c r="D55" s="2">
        <v>37631400</v>
      </c>
      <c r="E55" s="11">
        <v>66.02</v>
      </c>
      <c r="F55" s="2">
        <v>570000</v>
      </c>
      <c r="G55" s="4">
        <f t="shared" si="0"/>
        <v>9.4501389591783794E-3</v>
      </c>
    </row>
    <row r="56" spans="1:7" x14ac:dyDescent="0.25">
      <c r="A56" s="1" t="s">
        <v>247</v>
      </c>
      <c r="B56" s="1" t="s">
        <v>129</v>
      </c>
      <c r="C56" s="1" t="s">
        <v>130</v>
      </c>
      <c r="D56" s="2">
        <v>68618500</v>
      </c>
      <c r="E56" s="11">
        <v>44.27</v>
      </c>
      <c r="F56" s="2">
        <v>1550000</v>
      </c>
      <c r="G56" s="4">
        <f t="shared" si="0"/>
        <v>1.7231736267329455E-2</v>
      </c>
    </row>
    <row r="57" spans="1:7" x14ac:dyDescent="0.25">
      <c r="A57" s="1" t="s">
        <v>278</v>
      </c>
      <c r="B57" s="1" t="s">
        <v>279</v>
      </c>
      <c r="C57" s="1" t="s">
        <v>280</v>
      </c>
      <c r="D57" s="2">
        <v>41989200</v>
      </c>
      <c r="E57" s="11">
        <v>127.24</v>
      </c>
      <c r="F57" s="2">
        <v>330000</v>
      </c>
      <c r="G57" s="4">
        <f t="shared" si="0"/>
        <v>1.0544486114912887E-2</v>
      </c>
    </row>
    <row r="58" spans="1:7" x14ac:dyDescent="0.25">
      <c r="A58" s="1" t="s">
        <v>151</v>
      </c>
      <c r="B58" s="1" t="s">
        <v>152</v>
      </c>
      <c r="C58" s="1" t="s">
        <v>169</v>
      </c>
      <c r="D58" s="2">
        <v>74930200</v>
      </c>
      <c r="E58" s="11">
        <v>258.38</v>
      </c>
      <c r="F58" s="2">
        <v>290000</v>
      </c>
      <c r="G58" s="4">
        <f t="shared" si="0"/>
        <v>1.8816754153154754E-2</v>
      </c>
    </row>
    <row r="59" spans="1:7" x14ac:dyDescent="0.25">
      <c r="A59" s="1" t="s">
        <v>290</v>
      </c>
      <c r="B59" s="1" t="s">
        <v>291</v>
      </c>
      <c r="C59" s="1" t="s">
        <v>292</v>
      </c>
      <c r="D59" s="2">
        <v>73324839.400000006</v>
      </c>
      <c r="E59" s="11">
        <v>73.87</v>
      </c>
      <c r="F59" s="2">
        <v>992620</v>
      </c>
      <c r="G59" s="4">
        <f t="shared" si="0"/>
        <v>1.8413609950451961E-2</v>
      </c>
    </row>
    <row r="60" spans="1:7" x14ac:dyDescent="0.25">
      <c r="A60" s="1" t="s">
        <v>296</v>
      </c>
      <c r="B60" s="1" t="s">
        <v>297</v>
      </c>
      <c r="C60" s="1" t="s">
        <v>298</v>
      </c>
      <c r="D60" s="2">
        <v>31388000</v>
      </c>
      <c r="E60" s="11">
        <v>82.6</v>
      </c>
      <c r="F60" s="2">
        <v>380000</v>
      </c>
      <c r="G60" s="4">
        <f t="shared" si="0"/>
        <v>7.8822728267003359E-3</v>
      </c>
    </row>
    <row r="61" spans="1:7" x14ac:dyDescent="0.25">
      <c r="A61" s="1" t="s">
        <v>234</v>
      </c>
      <c r="B61" s="1" t="s">
        <v>235</v>
      </c>
      <c r="C61" s="1" t="s">
        <v>236</v>
      </c>
      <c r="D61" s="2">
        <v>39663750</v>
      </c>
      <c r="E61" s="11">
        <v>226.65</v>
      </c>
      <c r="F61" s="2">
        <v>175000</v>
      </c>
      <c r="G61" s="4">
        <f t="shared" si="0"/>
        <v>9.960510348860566E-3</v>
      </c>
    </row>
    <row r="62" spans="1:7" x14ac:dyDescent="0.25">
      <c r="A62" s="1" t="s">
        <v>62</v>
      </c>
      <c r="B62" s="1" t="s">
        <v>63</v>
      </c>
      <c r="C62" s="1" t="s">
        <v>170</v>
      </c>
      <c r="D62" s="2">
        <v>53606250</v>
      </c>
      <c r="E62" s="11">
        <v>428.85</v>
      </c>
      <c r="F62" s="2">
        <v>125000</v>
      </c>
      <c r="G62" s="4">
        <f t="shared" si="0"/>
        <v>1.3461803482741966E-2</v>
      </c>
    </row>
    <row r="63" spans="1:7" x14ac:dyDescent="0.25">
      <c r="A63" s="1" t="s">
        <v>275</v>
      </c>
      <c r="B63" s="1" t="s">
        <v>276</v>
      </c>
      <c r="C63" s="1" t="s">
        <v>277</v>
      </c>
      <c r="D63" s="2">
        <v>47598950</v>
      </c>
      <c r="E63" s="11">
        <v>33.17</v>
      </c>
      <c r="F63" s="2">
        <v>1435000</v>
      </c>
      <c r="G63" s="4">
        <f t="shared" si="0"/>
        <v>1.1953227671864021E-2</v>
      </c>
    </row>
    <row r="64" spans="1:7" x14ac:dyDescent="0.25">
      <c r="A64" s="1" t="s">
        <v>199</v>
      </c>
      <c r="B64" s="1" t="s">
        <v>200</v>
      </c>
      <c r="C64" s="1" t="s">
        <v>201</v>
      </c>
      <c r="D64" s="2">
        <v>45832500</v>
      </c>
      <c r="E64" s="11">
        <v>72.75</v>
      </c>
      <c r="F64" s="2">
        <v>630000</v>
      </c>
      <c r="G64" s="4">
        <f t="shared" si="0"/>
        <v>1.150963009206522E-2</v>
      </c>
    </row>
    <row r="65" spans="1:7" x14ac:dyDescent="0.25">
      <c r="A65" s="1" t="s">
        <v>490</v>
      </c>
      <c r="B65" s="1" t="s">
        <v>491</v>
      </c>
      <c r="C65" s="1" t="s">
        <v>492</v>
      </c>
      <c r="D65" s="2">
        <v>29548800</v>
      </c>
      <c r="E65" s="11">
        <v>54.72</v>
      </c>
      <c r="F65" s="2">
        <v>540000</v>
      </c>
      <c r="G65" s="4">
        <f t="shared" si="0"/>
        <v>7.4204059927871439E-3</v>
      </c>
    </row>
    <row r="66" spans="1:7" x14ac:dyDescent="0.25">
      <c r="A66" s="1" t="s">
        <v>248</v>
      </c>
      <c r="B66" s="1" t="s">
        <v>71</v>
      </c>
      <c r="C66" s="1" t="s">
        <v>189</v>
      </c>
      <c r="D66" s="2">
        <v>53445600</v>
      </c>
      <c r="E66" s="11">
        <v>148.46</v>
      </c>
      <c r="F66" s="2">
        <v>360000</v>
      </c>
      <c r="G66" s="4">
        <f t="shared" si="0"/>
        <v>1.3421460449429573E-2</v>
      </c>
    </row>
    <row r="67" spans="1:7" x14ac:dyDescent="0.25">
      <c r="A67" s="1" t="s">
        <v>143</v>
      </c>
      <c r="B67" s="1" t="s">
        <v>144</v>
      </c>
      <c r="C67" s="1" t="s">
        <v>145</v>
      </c>
      <c r="D67" s="2">
        <v>71475300</v>
      </c>
      <c r="E67" s="11">
        <v>366.54</v>
      </c>
      <c r="F67" s="2">
        <v>195000</v>
      </c>
      <c r="G67" s="4">
        <f t="shared" si="0"/>
        <v>1.794914664745299E-2</v>
      </c>
    </row>
    <row r="68" spans="1:7" x14ac:dyDescent="0.25">
      <c r="A68" s="1" t="s">
        <v>146</v>
      </c>
      <c r="B68" s="1" t="s">
        <v>147</v>
      </c>
      <c r="C68" s="1" t="s">
        <v>171</v>
      </c>
      <c r="D68" s="2">
        <v>89177550</v>
      </c>
      <c r="E68" s="11">
        <v>231.63</v>
      </c>
      <c r="F68" s="2">
        <v>385000</v>
      </c>
      <c r="G68" s="4">
        <f t="shared" ref="G68:G78" si="1">D68/D$80</f>
        <v>2.2394602367679064E-2</v>
      </c>
    </row>
    <row r="69" spans="1:7" x14ac:dyDescent="0.25">
      <c r="A69" s="1" t="s">
        <v>425</v>
      </c>
      <c r="B69" s="1" t="s">
        <v>426</v>
      </c>
      <c r="C69" s="1" t="s">
        <v>427</v>
      </c>
      <c r="D69" s="2">
        <v>67727750</v>
      </c>
      <c r="E69" s="11">
        <v>97.45</v>
      </c>
      <c r="F69" s="2">
        <v>695000</v>
      </c>
      <c r="G69" s="4">
        <f t="shared" si="1"/>
        <v>1.7008047771076642E-2</v>
      </c>
    </row>
    <row r="70" spans="1:7" x14ac:dyDescent="0.25">
      <c r="A70" s="1" t="s">
        <v>41</v>
      </c>
      <c r="B70" s="1" t="s">
        <v>42</v>
      </c>
      <c r="C70" s="1" t="s">
        <v>240</v>
      </c>
      <c r="D70" s="2">
        <v>81085400</v>
      </c>
      <c r="E70" s="11">
        <v>368.57</v>
      </c>
      <c r="F70" s="2">
        <v>220000</v>
      </c>
      <c r="G70" s="4">
        <f t="shared" si="1"/>
        <v>2.0362471169304428E-2</v>
      </c>
    </row>
    <row r="71" spans="1:7" x14ac:dyDescent="0.25">
      <c r="A71" s="1" t="s">
        <v>284</v>
      </c>
      <c r="B71" s="1" t="s">
        <v>285</v>
      </c>
      <c r="C71" s="1" t="s">
        <v>286</v>
      </c>
      <c r="D71" s="2">
        <v>47014800</v>
      </c>
      <c r="E71" s="11">
        <v>223.88</v>
      </c>
      <c r="F71" s="2">
        <v>210000</v>
      </c>
      <c r="G71" s="4">
        <f t="shared" si="1"/>
        <v>1.1806533722847934E-2</v>
      </c>
    </row>
    <row r="72" spans="1:7" x14ac:dyDescent="0.25">
      <c r="A72" s="1" t="s">
        <v>422</v>
      </c>
      <c r="B72" s="1" t="s">
        <v>423</v>
      </c>
      <c r="C72" s="1" t="s">
        <v>424</v>
      </c>
      <c r="D72" s="2">
        <v>45116000</v>
      </c>
      <c r="E72" s="11">
        <v>225.58</v>
      </c>
      <c r="F72" s="2">
        <v>200000</v>
      </c>
      <c r="G72" s="4">
        <f t="shared" si="1"/>
        <v>1.1329699912368176E-2</v>
      </c>
    </row>
    <row r="73" spans="1:7" x14ac:dyDescent="0.25">
      <c r="A73" s="1" t="s">
        <v>134</v>
      </c>
      <c r="B73" s="1" t="s">
        <v>135</v>
      </c>
      <c r="C73" s="1" t="s">
        <v>136</v>
      </c>
      <c r="D73" s="2">
        <v>87573750</v>
      </c>
      <c r="E73" s="11">
        <v>233.53</v>
      </c>
      <c r="F73" s="2">
        <v>375000</v>
      </c>
      <c r="G73" s="4">
        <f t="shared" si="1"/>
        <v>2.1991850068728447E-2</v>
      </c>
    </row>
    <row r="74" spans="1:7" x14ac:dyDescent="0.25">
      <c r="A74" s="1" t="s">
        <v>410</v>
      </c>
      <c r="B74" s="1" t="s">
        <v>411</v>
      </c>
      <c r="C74" s="1" t="s">
        <v>412</v>
      </c>
      <c r="D74" s="2">
        <v>42214915.049999997</v>
      </c>
      <c r="E74" s="11">
        <v>987.83</v>
      </c>
      <c r="F74" s="2">
        <v>42735</v>
      </c>
      <c r="G74" s="4">
        <f t="shared" si="1"/>
        <v>1.0601168528739583E-2</v>
      </c>
    </row>
    <row r="75" spans="1:7" x14ac:dyDescent="0.25">
      <c r="A75" s="1" t="s">
        <v>293</v>
      </c>
      <c r="B75" s="1" t="s">
        <v>294</v>
      </c>
      <c r="C75" s="1" t="s">
        <v>295</v>
      </c>
      <c r="D75" s="2">
        <v>83622000</v>
      </c>
      <c r="E75" s="11">
        <v>119.46</v>
      </c>
      <c r="F75" s="2">
        <v>700000</v>
      </c>
      <c r="G75" s="4">
        <f t="shared" si="1"/>
        <v>2.0999471718947858E-2</v>
      </c>
    </row>
    <row r="76" spans="1:7" x14ac:dyDescent="0.25">
      <c r="A76" s="1" t="s">
        <v>190</v>
      </c>
      <c r="B76" s="1" t="s">
        <v>191</v>
      </c>
      <c r="C76" s="1" t="s">
        <v>192</v>
      </c>
      <c r="D76" s="2">
        <v>83336400</v>
      </c>
      <c r="E76" s="11">
        <v>198.42</v>
      </c>
      <c r="F76" s="2">
        <v>420000</v>
      </c>
      <c r="G76" s="4">
        <f t="shared" si="1"/>
        <v>2.0927750770836938E-2</v>
      </c>
    </row>
    <row r="77" spans="1:7" x14ac:dyDescent="0.25">
      <c r="A77" s="1" t="s">
        <v>186</v>
      </c>
      <c r="B77" s="1" t="s">
        <v>187</v>
      </c>
      <c r="C77" s="1" t="s">
        <v>188</v>
      </c>
      <c r="D77" s="2">
        <v>89287793.719999999</v>
      </c>
      <c r="E77" s="11">
        <v>1</v>
      </c>
      <c r="F77" s="2">
        <v>89287793.719999999</v>
      </c>
      <c r="G77" s="4">
        <f t="shared" si="1"/>
        <v>2.2422287186032269E-2</v>
      </c>
    </row>
    <row r="78" spans="1:7" x14ac:dyDescent="0.25">
      <c r="A78" s="1" t="s">
        <v>11</v>
      </c>
      <c r="B78" s="1" t="s">
        <v>12</v>
      </c>
      <c r="C78" s="1" t="s">
        <v>56</v>
      </c>
      <c r="D78" s="2">
        <v>20000000</v>
      </c>
      <c r="E78" s="11">
        <v>1</v>
      </c>
      <c r="F78" s="2">
        <v>20000000</v>
      </c>
      <c r="G78" s="4">
        <f t="shared" si="1"/>
        <v>5.0224753579076941E-3</v>
      </c>
    </row>
    <row r="79" spans="1:7" x14ac:dyDescent="0.25">
      <c r="A79"/>
    </row>
    <row r="80" spans="1:7" x14ac:dyDescent="0.25">
      <c r="A80"/>
      <c r="D80" s="2">
        <f>SUM(D3:D79)</f>
        <v>3982100174.6700001</v>
      </c>
      <c r="G80" s="14">
        <f>SUM(G3:G79)</f>
        <v>0.99999999999999978</v>
      </c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</sheetData>
  <sortState xmlns:xlrd2="http://schemas.microsoft.com/office/spreadsheetml/2017/richdata2" ref="A3:G70">
    <sortCondition ref="A3:A70"/>
  </sortState>
  <phoneticPr fontId="0" type="noConversion"/>
  <printOptions horizontalCentered="1"/>
  <pageMargins left="0" right="0" top="0.5" bottom="0.75" header="0.5" footer="0.5"/>
  <pageSetup scale="90" fitToHeight="2" orientation="landscape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1]!SecurityDistribution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Line="0" autoPict="0" macro="[1]!Clear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Line="0" autoPict="0" macro="[1]!DoSort">
                <anchor moveWithCells="1" sizeWithCells="1">
                  <from>
                    <xdr:col>1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Line="0" autoPict="0" macro="[1]!DoAutoFilter">
                <anchor moveWithCells="1" sizeWithCells="1">
                  <from>
                    <xdr:col>1</xdr:col>
                    <xdr:colOff>15240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Line="0" autoPict="0" macro="[1]!SolveForAmount.SolveForAmount">
                <anchor moveWithCells="1" sizeWithCells="1">
                  <from>
                    <xdr:col>2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2A07-79AC-44E9-A251-C4091132D6EC}">
  <dimension ref="A1:G128"/>
  <sheetViews>
    <sheetView tabSelected="1" zoomScaleNormal="100" workbookViewId="0">
      <selection activeCell="D1" sqref="D1"/>
    </sheetView>
  </sheetViews>
  <sheetFormatPr defaultRowHeight="13.2" x14ac:dyDescent="0.25"/>
  <cols>
    <col min="1" max="1" width="38.44140625" style="1" customWidth="1"/>
    <col min="2" max="2" width="8.6640625" bestFit="1" customWidth="1"/>
    <col min="3" max="3" width="13.44140625" customWidth="1"/>
    <col min="4" max="4" width="15.88671875" customWidth="1"/>
    <col min="5" max="5" width="9.5546875" style="9" customWidth="1"/>
    <col min="6" max="6" width="13.5546875" bestFit="1" customWidth="1"/>
    <col min="7" max="7" width="12.109375" customWidth="1"/>
  </cols>
  <sheetData>
    <row r="1" spans="1:7" s="5" customFormat="1" ht="25.5" customHeight="1" x14ac:dyDescent="0.25">
      <c r="A1" s="5" t="s">
        <v>340</v>
      </c>
      <c r="B1" s="12" t="s">
        <v>465</v>
      </c>
      <c r="C1"/>
      <c r="D1"/>
      <c r="E1" s="9"/>
      <c r="F1"/>
      <c r="G1"/>
    </row>
    <row r="2" spans="1:7" ht="27" thickBot="1" x14ac:dyDescent="0.3">
      <c r="A2" s="7" t="s">
        <v>6</v>
      </c>
      <c r="B2" s="7" t="s">
        <v>2</v>
      </c>
      <c r="C2" s="7" t="s">
        <v>5</v>
      </c>
      <c r="D2" s="7" t="s">
        <v>3</v>
      </c>
      <c r="E2" s="10" t="s">
        <v>4</v>
      </c>
      <c r="F2" s="7" t="s">
        <v>0</v>
      </c>
      <c r="G2" s="7" t="s">
        <v>1</v>
      </c>
    </row>
    <row r="3" spans="1:7" x14ac:dyDescent="0.25">
      <c r="A3" s="1" t="s">
        <v>115</v>
      </c>
      <c r="B3" s="1" t="s">
        <v>116</v>
      </c>
      <c r="C3" s="1" t="s">
        <v>165</v>
      </c>
      <c r="D3" s="2">
        <v>117915.9</v>
      </c>
      <c r="E3" s="11">
        <v>172.14</v>
      </c>
      <c r="F3" s="2">
        <v>685</v>
      </c>
      <c r="G3" s="4">
        <f t="shared" ref="G3:G29" si="0">D3/D$32</f>
        <v>3.4643264445368617E-2</v>
      </c>
    </row>
    <row r="4" spans="1:7" x14ac:dyDescent="0.25">
      <c r="A4" s="1" t="s">
        <v>281</v>
      </c>
      <c r="B4" s="1" t="s">
        <v>282</v>
      </c>
      <c r="C4" s="1" t="s">
        <v>283</v>
      </c>
      <c r="D4" s="2">
        <v>94248</v>
      </c>
      <c r="E4" s="11">
        <v>261.8</v>
      </c>
      <c r="F4" s="2">
        <v>360</v>
      </c>
      <c r="G4" s="4">
        <f t="shared" si="0"/>
        <v>2.7689721127066844E-2</v>
      </c>
    </row>
    <row r="5" spans="1:7" x14ac:dyDescent="0.25">
      <c r="A5" s="1" t="s">
        <v>148</v>
      </c>
      <c r="B5" s="1" t="s">
        <v>149</v>
      </c>
      <c r="C5" s="1" t="s">
        <v>150</v>
      </c>
      <c r="D5" s="2">
        <v>135435.29999999999</v>
      </c>
      <c r="E5" s="11">
        <v>58.63</v>
      </c>
      <c r="F5" s="2">
        <v>2310</v>
      </c>
      <c r="G5" s="4">
        <f t="shared" si="0"/>
        <v>3.9790400727449236E-2</v>
      </c>
    </row>
    <row r="6" spans="1:7" x14ac:dyDescent="0.25">
      <c r="A6" s="1" t="s">
        <v>401</v>
      </c>
      <c r="B6" s="1" t="s">
        <v>402</v>
      </c>
      <c r="C6" s="1" t="s">
        <v>403</v>
      </c>
      <c r="D6" s="2">
        <v>80360.100000000006</v>
      </c>
      <c r="E6" s="11">
        <v>99.21</v>
      </c>
      <c r="F6" s="2">
        <v>810</v>
      </c>
      <c r="G6" s="4">
        <f t="shared" si="0"/>
        <v>2.3609506395289071E-2</v>
      </c>
    </row>
    <row r="7" spans="1:7" x14ac:dyDescent="0.25">
      <c r="A7" s="1" t="s">
        <v>262</v>
      </c>
      <c r="B7" s="1" t="s">
        <v>263</v>
      </c>
      <c r="C7" s="1" t="s">
        <v>264</v>
      </c>
      <c r="D7" s="2">
        <v>92191.5</v>
      </c>
      <c r="E7" s="11">
        <v>68.290000000000006</v>
      </c>
      <c r="F7" s="2">
        <v>1350</v>
      </c>
      <c r="G7" s="4">
        <f t="shared" si="0"/>
        <v>2.708552887367353E-2</v>
      </c>
    </row>
    <row r="8" spans="1:7" x14ac:dyDescent="0.25">
      <c r="A8" s="1" t="s">
        <v>383</v>
      </c>
      <c r="B8" s="1" t="s">
        <v>384</v>
      </c>
      <c r="C8" s="1" t="s">
        <v>385</v>
      </c>
      <c r="D8" s="2">
        <v>102347.7</v>
      </c>
      <c r="E8" s="11">
        <v>62.79</v>
      </c>
      <c r="F8" s="2">
        <v>1630</v>
      </c>
      <c r="G8" s="4">
        <f t="shared" si="0"/>
        <v>3.0069383657973636E-2</v>
      </c>
    </row>
    <row r="9" spans="1:7" x14ac:dyDescent="0.25">
      <c r="A9" s="1" t="s">
        <v>419</v>
      </c>
      <c r="B9" s="1" t="s">
        <v>420</v>
      </c>
      <c r="C9" s="1" t="s">
        <v>421</v>
      </c>
      <c r="D9" s="2">
        <v>143467.5</v>
      </c>
      <c r="E9" s="11">
        <v>77.55</v>
      </c>
      <c r="F9" s="2">
        <v>1850</v>
      </c>
      <c r="G9" s="4">
        <f t="shared" si="0"/>
        <v>4.2150232002774193E-2</v>
      </c>
    </row>
    <row r="10" spans="1:7" x14ac:dyDescent="0.25">
      <c r="A10" s="1" t="s">
        <v>153</v>
      </c>
      <c r="B10" s="1" t="s">
        <v>154</v>
      </c>
      <c r="C10" s="1" t="s">
        <v>155</v>
      </c>
      <c r="D10" s="2">
        <v>152214.39999999999</v>
      </c>
      <c r="E10" s="11">
        <v>73.180000000000007</v>
      </c>
      <c r="F10" s="2">
        <v>2080</v>
      </c>
      <c r="G10" s="4">
        <f t="shared" si="0"/>
        <v>4.4720039550163432E-2</v>
      </c>
    </row>
    <row r="11" spans="1:7" x14ac:dyDescent="0.25">
      <c r="A11" s="1" t="s">
        <v>59</v>
      </c>
      <c r="B11" s="1" t="s">
        <v>60</v>
      </c>
      <c r="C11" s="1" t="s">
        <v>61</v>
      </c>
      <c r="D11" s="2">
        <v>134822.65</v>
      </c>
      <c r="E11" s="11">
        <v>180.97</v>
      </c>
      <c r="F11" s="2">
        <v>745</v>
      </c>
      <c r="G11" s="4">
        <f t="shared" si="0"/>
        <v>3.9610406375860906E-2</v>
      </c>
    </row>
    <row r="12" spans="1:7" x14ac:dyDescent="0.25">
      <c r="A12" s="1" t="s">
        <v>321</v>
      </c>
      <c r="B12" s="1" t="s">
        <v>322</v>
      </c>
      <c r="C12" s="1" t="s">
        <v>323</v>
      </c>
      <c r="D12" s="2">
        <v>171231.95</v>
      </c>
      <c r="E12" s="11">
        <v>1180.9100000000001</v>
      </c>
      <c r="F12" s="2">
        <v>145</v>
      </c>
      <c r="G12" s="4">
        <f t="shared" si="0"/>
        <v>5.0307326877428206E-2</v>
      </c>
    </row>
    <row r="13" spans="1:7" x14ac:dyDescent="0.25">
      <c r="A13" s="1" t="s">
        <v>287</v>
      </c>
      <c r="B13" s="1" t="s">
        <v>288</v>
      </c>
      <c r="C13" s="1" t="s">
        <v>289</v>
      </c>
      <c r="D13" s="2">
        <v>105240</v>
      </c>
      <c r="E13" s="11">
        <v>175.4</v>
      </c>
      <c r="F13" s="2">
        <v>600</v>
      </c>
      <c r="G13" s="4">
        <f t="shared" si="0"/>
        <v>3.0919130924926944E-2</v>
      </c>
    </row>
    <row r="14" spans="1:7" x14ac:dyDescent="0.25">
      <c r="A14" s="1" t="s">
        <v>407</v>
      </c>
      <c r="B14" s="1" t="s">
        <v>408</v>
      </c>
      <c r="C14" s="1" t="s">
        <v>409</v>
      </c>
      <c r="D14" s="2">
        <v>87652.5</v>
      </c>
      <c r="E14" s="11">
        <v>565.5</v>
      </c>
      <c r="F14" s="2">
        <v>155</v>
      </c>
      <c r="G14" s="4">
        <f t="shared" si="0"/>
        <v>2.5751987109437088E-2</v>
      </c>
    </row>
    <row r="15" spans="1:7" x14ac:dyDescent="0.25">
      <c r="A15" s="1" t="s">
        <v>241</v>
      </c>
      <c r="B15" s="1" t="s">
        <v>242</v>
      </c>
      <c r="C15" s="1" t="s">
        <v>243</v>
      </c>
      <c r="D15" s="2">
        <v>66668.55</v>
      </c>
      <c r="E15" s="11">
        <v>69.81</v>
      </c>
      <c r="F15" s="2">
        <v>955</v>
      </c>
      <c r="G15" s="4">
        <f t="shared" si="0"/>
        <v>1.9586978582526018E-2</v>
      </c>
    </row>
    <row r="16" spans="1:7" x14ac:dyDescent="0.25">
      <c r="A16" s="1" t="s">
        <v>127</v>
      </c>
      <c r="B16" s="1" t="s">
        <v>128</v>
      </c>
      <c r="C16" s="1" t="s">
        <v>161</v>
      </c>
      <c r="D16" s="2">
        <v>199391.9</v>
      </c>
      <c r="E16" s="11">
        <v>105.22</v>
      </c>
      <c r="F16" s="2">
        <v>1895</v>
      </c>
      <c r="G16" s="4">
        <f t="shared" si="0"/>
        <v>5.8580618219972833E-2</v>
      </c>
    </row>
    <row r="17" spans="1:7" x14ac:dyDescent="0.25">
      <c r="A17" s="1" t="s">
        <v>247</v>
      </c>
      <c r="B17" s="1" t="s">
        <v>129</v>
      </c>
      <c r="C17" s="1" t="s">
        <v>130</v>
      </c>
      <c r="D17" s="2">
        <v>216923</v>
      </c>
      <c r="E17" s="11">
        <v>44.27</v>
      </c>
      <c r="F17" s="2">
        <v>4900</v>
      </c>
      <c r="G17" s="4">
        <f t="shared" si="0"/>
        <v>6.3731191919687638E-2</v>
      </c>
    </row>
    <row r="18" spans="1:7" x14ac:dyDescent="0.25">
      <c r="A18" s="1" t="s">
        <v>151</v>
      </c>
      <c r="B18" s="1" t="s">
        <v>152</v>
      </c>
      <c r="C18" s="1" t="s">
        <v>169</v>
      </c>
      <c r="D18" s="2">
        <v>129190</v>
      </c>
      <c r="E18" s="11">
        <v>258.38</v>
      </c>
      <c r="F18" s="2">
        <v>500</v>
      </c>
      <c r="G18" s="4">
        <f t="shared" si="0"/>
        <v>3.7955554201741848E-2</v>
      </c>
    </row>
    <row r="19" spans="1:7" x14ac:dyDescent="0.25">
      <c r="A19" s="1" t="s">
        <v>290</v>
      </c>
      <c r="B19" s="1" t="s">
        <v>291</v>
      </c>
      <c r="C19" s="1" t="s">
        <v>292</v>
      </c>
      <c r="D19" s="2">
        <v>123362.9</v>
      </c>
      <c r="E19" s="11">
        <v>73.87</v>
      </c>
      <c r="F19" s="2">
        <v>1670</v>
      </c>
      <c r="G19" s="4">
        <f t="shared" si="0"/>
        <v>3.6243573321728145E-2</v>
      </c>
    </row>
    <row r="20" spans="1:7" x14ac:dyDescent="0.25">
      <c r="A20" s="1" t="s">
        <v>337</v>
      </c>
      <c r="B20" s="1" t="s">
        <v>338</v>
      </c>
      <c r="C20" s="1" t="s">
        <v>339</v>
      </c>
      <c r="D20" s="2">
        <v>15922.8</v>
      </c>
      <c r="E20" s="11">
        <v>796.14</v>
      </c>
      <c r="F20" s="2">
        <v>20</v>
      </c>
      <c r="G20" s="4">
        <f t="shared" si="0"/>
        <v>4.6780609833848991E-3</v>
      </c>
    </row>
    <row r="21" spans="1:7" x14ac:dyDescent="0.25">
      <c r="A21" s="1" t="s">
        <v>62</v>
      </c>
      <c r="B21" s="1" t="s">
        <v>63</v>
      </c>
      <c r="C21" s="1" t="s">
        <v>170</v>
      </c>
      <c r="D21" s="2">
        <v>139376.25</v>
      </c>
      <c r="E21" s="11">
        <v>428.85</v>
      </c>
      <c r="F21" s="2">
        <v>325</v>
      </c>
      <c r="G21" s="4">
        <f t="shared" si="0"/>
        <v>4.0948237567230608E-2</v>
      </c>
    </row>
    <row r="22" spans="1:7" x14ac:dyDescent="0.25">
      <c r="A22" s="1" t="s">
        <v>248</v>
      </c>
      <c r="B22" s="1" t="s">
        <v>71</v>
      </c>
      <c r="C22" s="1" t="s">
        <v>189</v>
      </c>
      <c r="D22" s="2">
        <v>103179.7</v>
      </c>
      <c r="E22" s="11">
        <v>148.46</v>
      </c>
      <c r="F22" s="2">
        <v>695</v>
      </c>
      <c r="G22" s="4">
        <f t="shared" si="0"/>
        <v>3.0313822245293467E-2</v>
      </c>
    </row>
    <row r="23" spans="1:7" x14ac:dyDescent="0.25">
      <c r="A23" s="1" t="s">
        <v>143</v>
      </c>
      <c r="B23" s="1" t="s">
        <v>144</v>
      </c>
      <c r="C23" s="1" t="s">
        <v>145</v>
      </c>
      <c r="D23" s="2">
        <v>119125.5</v>
      </c>
      <c r="E23" s="11">
        <v>366.54</v>
      </c>
      <c r="F23" s="2">
        <v>325</v>
      </c>
      <c r="G23" s="4">
        <f t="shared" si="0"/>
        <v>3.4998640545395143E-2</v>
      </c>
    </row>
    <row r="24" spans="1:7" x14ac:dyDescent="0.25">
      <c r="A24" s="1" t="s">
        <v>146</v>
      </c>
      <c r="B24" s="1" t="s">
        <v>147</v>
      </c>
      <c r="C24" s="1" t="s">
        <v>171</v>
      </c>
      <c r="D24" s="2">
        <v>214257.75</v>
      </c>
      <c r="E24" s="11">
        <v>231.63</v>
      </c>
      <c r="F24" s="2">
        <v>925</v>
      </c>
      <c r="G24" s="4">
        <f t="shared" si="0"/>
        <v>6.294815112058405E-2</v>
      </c>
    </row>
    <row r="25" spans="1:7" x14ac:dyDescent="0.25">
      <c r="A25" s="1" t="s">
        <v>425</v>
      </c>
      <c r="B25" s="1" t="s">
        <v>426</v>
      </c>
      <c r="C25" s="1" t="s">
        <v>427</v>
      </c>
      <c r="D25" s="2">
        <v>128146.75</v>
      </c>
      <c r="E25" s="11">
        <v>97.45</v>
      </c>
      <c r="F25" s="2">
        <v>1315</v>
      </c>
      <c r="G25" s="4">
        <f t="shared" si="0"/>
        <v>3.7649051129360338E-2</v>
      </c>
    </row>
    <row r="26" spans="1:7" x14ac:dyDescent="0.25">
      <c r="A26" s="1" t="s">
        <v>41</v>
      </c>
      <c r="B26" s="1" t="s">
        <v>42</v>
      </c>
      <c r="C26" s="1" t="s">
        <v>240</v>
      </c>
      <c r="D26" s="2">
        <v>143742.29999999999</v>
      </c>
      <c r="E26" s="11">
        <v>368.57</v>
      </c>
      <c r="F26" s="2">
        <v>390</v>
      </c>
      <c r="G26" s="4">
        <f t="shared" si="0"/>
        <v>4.2230967247720692E-2</v>
      </c>
    </row>
    <row r="27" spans="1:7" x14ac:dyDescent="0.25">
      <c r="A27" s="1" t="s">
        <v>134</v>
      </c>
      <c r="B27" s="1" t="s">
        <v>135</v>
      </c>
      <c r="C27" s="1" t="s">
        <v>136</v>
      </c>
      <c r="D27" s="2">
        <v>135447.4</v>
      </c>
      <c r="E27" s="11">
        <v>233.53</v>
      </c>
      <c r="F27" s="2">
        <v>580</v>
      </c>
      <c r="G27" s="4">
        <f t="shared" si="0"/>
        <v>3.9793955663635021E-2</v>
      </c>
    </row>
    <row r="28" spans="1:7" x14ac:dyDescent="0.25">
      <c r="A28" s="1" t="s">
        <v>190</v>
      </c>
      <c r="B28" s="1" t="s">
        <v>191</v>
      </c>
      <c r="C28" s="1" t="s">
        <v>192</v>
      </c>
      <c r="D28" s="2">
        <v>150799.20000000001</v>
      </c>
      <c r="E28" s="11">
        <v>198.42</v>
      </c>
      <c r="F28" s="2">
        <v>760</v>
      </c>
      <c r="G28" s="4">
        <f t="shared" si="0"/>
        <v>4.4304258914616527E-2</v>
      </c>
    </row>
    <row r="29" spans="1:7" x14ac:dyDescent="0.25">
      <c r="A29" s="1" t="s">
        <v>11</v>
      </c>
      <c r="B29" s="1" t="s">
        <v>12</v>
      </c>
      <c r="C29" s="1" t="s">
        <v>56</v>
      </c>
      <c r="D29" s="2">
        <v>101056.42</v>
      </c>
      <c r="E29" s="11">
        <v>1</v>
      </c>
      <c r="F29" s="2">
        <v>101056.42</v>
      </c>
      <c r="G29" s="4">
        <f t="shared" si="0"/>
        <v>2.969001026971119E-2</v>
      </c>
    </row>
    <row r="30" spans="1:7" x14ac:dyDescent="0.25">
      <c r="A30"/>
    </row>
    <row r="31" spans="1:7" x14ac:dyDescent="0.25">
      <c r="A31"/>
    </row>
    <row r="32" spans="1:7" x14ac:dyDescent="0.25">
      <c r="A32"/>
      <c r="D32" s="2">
        <f>SUM(D3:D31)</f>
        <v>3403717.9199999995</v>
      </c>
      <c r="E32" s="2"/>
      <c r="F32" s="2"/>
      <c r="G32" s="13">
        <f>SUM(G3:G31)</f>
        <v>1</v>
      </c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</sheetData>
  <sortState xmlns:xlrd2="http://schemas.microsoft.com/office/spreadsheetml/2017/richdata2" ref="A3:G28">
    <sortCondition ref="A3:A28"/>
  </sortState>
  <printOptions horizontalCentered="1"/>
  <pageMargins left="0" right="0" top="0.5" bottom="0.75" header="0.5" footer="0.5"/>
  <pageSetup fitToHeight="999" orientation="landscape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Line="0" autoPict="0" macro="[1]!SecurityDistribution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Line="0" autoPict="0" macro="[1]!Clear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Line="0" autoPict="0" macro="[1]!DoSort">
                <anchor moveWithCells="1" sizeWithCells="1">
                  <from>
                    <xdr:col>1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Button 4">
              <controlPr defaultSize="0" print="0" autoFill="0" autoLine="0" autoPict="0" macro="[1]!DoAutoFilter">
                <anchor moveWithCells="1" sizeWithCells="1">
                  <from>
                    <xdr:col>1</xdr:col>
                    <xdr:colOff>15240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Button 5">
              <controlPr defaultSize="0" print="0" autoFill="0" autoLine="0" autoPict="0" macro="[1]!SolveForAmount.SolveForAmount">
                <anchor moveWithCells="1" sizeWithCells="1">
                  <from>
                    <xdr:col>2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4B37-2BC8-4C67-AB48-C993A4368CC0}">
  <dimension ref="A1:G152"/>
  <sheetViews>
    <sheetView zoomScale="80" workbookViewId="0">
      <selection activeCell="C1" sqref="C1"/>
    </sheetView>
  </sheetViews>
  <sheetFormatPr defaultRowHeight="13.2" x14ac:dyDescent="0.25"/>
  <cols>
    <col min="1" max="1" width="30.33203125" style="1" bestFit="1" customWidth="1"/>
    <col min="2" max="2" width="8.6640625" bestFit="1" customWidth="1"/>
    <col min="3" max="3" width="13.44140625" customWidth="1"/>
    <col min="4" max="4" width="15.88671875" customWidth="1"/>
    <col min="5" max="5" width="9.5546875" customWidth="1"/>
    <col min="6" max="6" width="13.5546875" bestFit="1" customWidth="1"/>
    <col min="7" max="7" width="12.109375" customWidth="1"/>
  </cols>
  <sheetData>
    <row r="1" spans="1:7" s="5" customFormat="1" ht="25.5" customHeight="1" x14ac:dyDescent="0.25">
      <c r="A1" s="8" t="s">
        <v>55</v>
      </c>
      <c r="B1" s="6" t="s">
        <v>111</v>
      </c>
      <c r="C1"/>
      <c r="D1"/>
      <c r="E1"/>
      <c r="F1"/>
      <c r="G1"/>
    </row>
    <row r="2" spans="1:7" ht="27" thickBot="1" x14ac:dyDescent="0.3">
      <c r="A2" s="7" t="s">
        <v>6</v>
      </c>
      <c r="B2" s="7" t="s">
        <v>2</v>
      </c>
      <c r="C2" s="7" t="s">
        <v>5</v>
      </c>
      <c r="D2" s="7" t="s">
        <v>3</v>
      </c>
      <c r="E2" s="7" t="s">
        <v>4</v>
      </c>
      <c r="F2" s="7" t="s">
        <v>0</v>
      </c>
      <c r="G2" s="7" t="s">
        <v>1</v>
      </c>
    </row>
    <row r="3" spans="1:7" x14ac:dyDescent="0.25">
      <c r="A3" s="1" t="s">
        <v>74</v>
      </c>
      <c r="B3" s="1" t="s">
        <v>75</v>
      </c>
      <c r="C3" s="1" t="s">
        <v>76</v>
      </c>
      <c r="D3" s="2">
        <v>232470</v>
      </c>
      <c r="E3" s="3">
        <v>66.42</v>
      </c>
      <c r="F3" s="2">
        <v>3500</v>
      </c>
      <c r="G3" s="4">
        <f t="shared" ref="G3:G29" si="0">D3/D$33</f>
        <v>3.462169537540976E-2</v>
      </c>
    </row>
    <row r="4" spans="1:7" x14ac:dyDescent="0.25">
      <c r="A4" s="1" t="s">
        <v>45</v>
      </c>
      <c r="B4" s="1" t="s">
        <v>19</v>
      </c>
      <c r="C4" s="1" t="s">
        <v>64</v>
      </c>
      <c r="D4" s="2">
        <v>345520</v>
      </c>
      <c r="E4" s="3">
        <v>61.7</v>
      </c>
      <c r="F4" s="2">
        <v>5600</v>
      </c>
      <c r="G4" s="4">
        <f t="shared" si="0"/>
        <v>5.1458201858784275E-2</v>
      </c>
    </row>
    <row r="5" spans="1:7" x14ac:dyDescent="0.25">
      <c r="A5" s="1" t="s">
        <v>88</v>
      </c>
      <c r="B5" s="1" t="s">
        <v>89</v>
      </c>
      <c r="C5" s="1" t="s">
        <v>90</v>
      </c>
      <c r="D5" s="2">
        <v>225856</v>
      </c>
      <c r="E5" s="3">
        <v>141.16</v>
      </c>
      <c r="F5" s="2">
        <v>1600</v>
      </c>
      <c r="G5" s="4">
        <f t="shared" si="0"/>
        <v>3.3636674111535023E-2</v>
      </c>
    </row>
    <row r="6" spans="1:7" x14ac:dyDescent="0.25">
      <c r="A6" s="1" t="s">
        <v>51</v>
      </c>
      <c r="B6" s="1" t="s">
        <v>52</v>
      </c>
      <c r="C6" s="1" t="s">
        <v>65</v>
      </c>
      <c r="D6" s="2">
        <v>404040</v>
      </c>
      <c r="E6" s="3">
        <v>144.30000000000001</v>
      </c>
      <c r="F6" s="2">
        <v>2800</v>
      </c>
      <c r="G6" s="4">
        <f t="shared" si="0"/>
        <v>6.0173569920766376E-2</v>
      </c>
    </row>
    <row r="7" spans="1:7" x14ac:dyDescent="0.25">
      <c r="A7" s="1" t="s">
        <v>77</v>
      </c>
      <c r="B7" s="1" t="s">
        <v>78</v>
      </c>
      <c r="C7" s="1" t="s">
        <v>79</v>
      </c>
      <c r="D7" s="2">
        <v>370040</v>
      </c>
      <c r="E7" s="3">
        <v>84.1</v>
      </c>
      <c r="F7" s="2">
        <v>4400</v>
      </c>
      <c r="G7" s="4">
        <f t="shared" si="0"/>
        <v>5.5109958948322914E-2</v>
      </c>
    </row>
    <row r="8" spans="1:7" x14ac:dyDescent="0.25">
      <c r="A8" s="1" t="s">
        <v>20</v>
      </c>
      <c r="B8" s="1" t="s">
        <v>21</v>
      </c>
      <c r="C8" s="1" t="s">
        <v>22</v>
      </c>
      <c r="D8" s="2">
        <v>143990</v>
      </c>
      <c r="E8" s="3">
        <v>7.7</v>
      </c>
      <c r="F8" s="2">
        <v>18700</v>
      </c>
      <c r="G8" s="4">
        <f t="shared" si="0"/>
        <v>2.1444392468298067E-2</v>
      </c>
    </row>
    <row r="9" spans="1:7" x14ac:dyDescent="0.25">
      <c r="A9" s="1" t="s">
        <v>120</v>
      </c>
      <c r="B9" s="1" t="s">
        <v>121</v>
      </c>
      <c r="C9" s="1" t="s">
        <v>122</v>
      </c>
      <c r="D9" s="2">
        <v>241345</v>
      </c>
      <c r="E9" s="3">
        <v>51.35</v>
      </c>
      <c r="F9" s="2">
        <v>4700</v>
      </c>
      <c r="G9" s="4">
        <f t="shared" si="0"/>
        <v>3.5943446768951989E-2</v>
      </c>
    </row>
    <row r="10" spans="1:7" x14ac:dyDescent="0.25">
      <c r="A10" s="1" t="s">
        <v>46</v>
      </c>
      <c r="B10" s="1" t="s">
        <v>38</v>
      </c>
      <c r="C10" s="1" t="s">
        <v>39</v>
      </c>
      <c r="D10" s="2">
        <v>408614</v>
      </c>
      <c r="E10" s="3">
        <v>107.53</v>
      </c>
      <c r="F10" s="2">
        <v>3800</v>
      </c>
      <c r="G10" s="4">
        <f t="shared" si="0"/>
        <v>6.0854774526294508E-2</v>
      </c>
    </row>
    <row r="11" spans="1:7" x14ac:dyDescent="0.25">
      <c r="A11" s="1" t="s">
        <v>47</v>
      </c>
      <c r="B11" s="1" t="s">
        <v>23</v>
      </c>
      <c r="C11" s="1" t="s">
        <v>24</v>
      </c>
      <c r="D11" s="2">
        <v>363960</v>
      </c>
      <c r="E11" s="3">
        <v>67.400000000000006</v>
      </c>
      <c r="F11" s="2">
        <v>5400</v>
      </c>
      <c r="G11" s="4">
        <f t="shared" si="0"/>
        <v>5.4204466162662439E-2</v>
      </c>
    </row>
    <row r="12" spans="1:7" x14ac:dyDescent="0.25">
      <c r="A12" s="1" t="s">
        <v>102</v>
      </c>
      <c r="B12" s="1" t="s">
        <v>103</v>
      </c>
      <c r="C12" s="1" t="s">
        <v>104</v>
      </c>
      <c r="D12" s="2">
        <v>294520</v>
      </c>
      <c r="E12" s="3">
        <v>73.63</v>
      </c>
      <c r="F12" s="2">
        <v>4000</v>
      </c>
      <c r="G12" s="4">
        <f t="shared" si="0"/>
        <v>4.3862785400119078E-2</v>
      </c>
    </row>
    <row r="13" spans="1:7" x14ac:dyDescent="0.25">
      <c r="A13" s="1" t="s">
        <v>25</v>
      </c>
      <c r="B13" s="1" t="s">
        <v>26</v>
      </c>
      <c r="C13" s="1" t="s">
        <v>66</v>
      </c>
      <c r="D13" s="2">
        <v>146005.5</v>
      </c>
      <c r="E13" s="3">
        <v>153.69</v>
      </c>
      <c r="F13" s="2">
        <v>950</v>
      </c>
      <c r="G13" s="4">
        <f t="shared" si="0"/>
        <v>2.1744560348149825E-2</v>
      </c>
    </row>
    <row r="14" spans="1:7" x14ac:dyDescent="0.25">
      <c r="A14" s="1" t="s">
        <v>91</v>
      </c>
      <c r="B14" s="1" t="s">
        <v>92</v>
      </c>
      <c r="C14" s="1" t="s">
        <v>93</v>
      </c>
      <c r="D14" s="2">
        <v>201540</v>
      </c>
      <c r="E14" s="3">
        <v>100.77</v>
      </c>
      <c r="F14" s="2">
        <v>2000</v>
      </c>
      <c r="G14" s="4">
        <f t="shared" si="0"/>
        <v>3.0015298687831045E-2</v>
      </c>
    </row>
    <row r="15" spans="1:7" x14ac:dyDescent="0.25">
      <c r="A15" s="1" t="s">
        <v>80</v>
      </c>
      <c r="B15" s="1" t="s">
        <v>81</v>
      </c>
      <c r="C15" s="1" t="s">
        <v>82</v>
      </c>
      <c r="D15" s="2">
        <v>167083.5</v>
      </c>
      <c r="E15" s="3">
        <v>72.644999999999996</v>
      </c>
      <c r="F15" s="2">
        <v>2300</v>
      </c>
      <c r="G15" s="4">
        <f t="shared" si="0"/>
        <v>2.4883701291595804E-2</v>
      </c>
    </row>
    <row r="16" spans="1:7" x14ac:dyDescent="0.25">
      <c r="A16" s="1" t="s">
        <v>27</v>
      </c>
      <c r="B16" s="1" t="s">
        <v>28</v>
      </c>
      <c r="C16" s="1" t="s">
        <v>29</v>
      </c>
      <c r="D16" s="2">
        <v>172890</v>
      </c>
      <c r="E16" s="3">
        <v>38.42</v>
      </c>
      <c r="F16" s="2">
        <v>4500</v>
      </c>
      <c r="G16" s="4">
        <f t="shared" si="0"/>
        <v>2.574846179487501E-2</v>
      </c>
    </row>
    <row r="17" spans="1:7" x14ac:dyDescent="0.25">
      <c r="A17" s="1" t="s">
        <v>105</v>
      </c>
      <c r="B17" s="1" t="s">
        <v>106</v>
      </c>
      <c r="C17" s="1" t="s">
        <v>107</v>
      </c>
      <c r="D17" s="2">
        <v>267795</v>
      </c>
      <c r="E17" s="3">
        <v>81.150000000000006</v>
      </c>
      <c r="F17" s="2">
        <v>3300</v>
      </c>
      <c r="G17" s="4">
        <f t="shared" si="0"/>
        <v>3.9882638246044037E-2</v>
      </c>
    </row>
    <row r="18" spans="1:7" x14ac:dyDescent="0.25">
      <c r="A18" s="1" t="s">
        <v>30</v>
      </c>
      <c r="B18" s="1" t="s">
        <v>31</v>
      </c>
      <c r="C18" s="1" t="s">
        <v>32</v>
      </c>
      <c r="D18" s="2">
        <v>257224</v>
      </c>
      <c r="E18" s="3">
        <v>16.28</v>
      </c>
      <c r="F18" s="2">
        <v>15800</v>
      </c>
      <c r="G18" s="4">
        <f t="shared" si="0"/>
        <v>3.830830202281757E-2</v>
      </c>
    </row>
    <row r="19" spans="1:7" x14ac:dyDescent="0.25">
      <c r="A19" s="1" t="s">
        <v>117</v>
      </c>
      <c r="B19" s="1" t="s">
        <v>118</v>
      </c>
      <c r="C19" s="1" t="s">
        <v>119</v>
      </c>
      <c r="D19" s="2">
        <v>120135</v>
      </c>
      <c r="E19" s="3">
        <v>80.09</v>
      </c>
      <c r="F19" s="2">
        <v>1500</v>
      </c>
      <c r="G19" s="4">
        <f t="shared" si="0"/>
        <v>1.7891673652191041E-2</v>
      </c>
    </row>
    <row r="20" spans="1:7" x14ac:dyDescent="0.25">
      <c r="A20" s="1" t="s">
        <v>53</v>
      </c>
      <c r="B20" s="1" t="s">
        <v>33</v>
      </c>
      <c r="C20" s="1" t="s">
        <v>67</v>
      </c>
      <c r="D20" s="2">
        <v>216144</v>
      </c>
      <c r="E20" s="3">
        <v>30.02</v>
      </c>
      <c r="F20" s="2">
        <v>7200</v>
      </c>
      <c r="G20" s="4">
        <f t="shared" si="0"/>
        <v>3.219026853023E-2</v>
      </c>
    </row>
    <row r="21" spans="1:7" x14ac:dyDescent="0.25">
      <c r="A21" s="1" t="s">
        <v>108</v>
      </c>
      <c r="B21" s="1" t="s">
        <v>109</v>
      </c>
      <c r="C21" s="1" t="s">
        <v>110</v>
      </c>
      <c r="D21" s="2">
        <v>299180</v>
      </c>
      <c r="E21" s="3">
        <v>42.74</v>
      </c>
      <c r="F21" s="2">
        <v>7000</v>
      </c>
      <c r="G21" s="4">
        <f t="shared" si="0"/>
        <v>4.4556797962812804E-2</v>
      </c>
    </row>
    <row r="22" spans="1:7" x14ac:dyDescent="0.25">
      <c r="A22" s="1" t="s">
        <v>34</v>
      </c>
      <c r="B22" s="1" t="s">
        <v>35</v>
      </c>
      <c r="C22" s="1" t="s">
        <v>68</v>
      </c>
      <c r="D22" s="2">
        <v>335700</v>
      </c>
      <c r="E22" s="3">
        <v>44.76</v>
      </c>
      <c r="F22" s="2">
        <v>7500</v>
      </c>
      <c r="G22" s="4">
        <f t="shared" si="0"/>
        <v>4.9995711866155014E-2</v>
      </c>
    </row>
    <row r="23" spans="1:7" x14ac:dyDescent="0.25">
      <c r="A23" s="1" t="s">
        <v>54</v>
      </c>
      <c r="B23" s="1" t="s">
        <v>40</v>
      </c>
      <c r="C23" s="1" t="s">
        <v>69</v>
      </c>
      <c r="D23" s="2">
        <v>225018</v>
      </c>
      <c r="E23" s="3">
        <v>41.67</v>
      </c>
      <c r="F23" s="2">
        <v>5400</v>
      </c>
      <c r="G23" s="4">
        <f t="shared" si="0"/>
        <v>3.351187099403774E-2</v>
      </c>
    </row>
    <row r="24" spans="1:7" x14ac:dyDescent="0.25">
      <c r="A24" s="1" t="s">
        <v>48</v>
      </c>
      <c r="B24" s="1" t="s">
        <v>36</v>
      </c>
      <c r="C24" s="1" t="s">
        <v>70</v>
      </c>
      <c r="D24" s="2">
        <v>322092</v>
      </c>
      <c r="E24" s="3">
        <v>70.02</v>
      </c>
      <c r="F24" s="2">
        <v>4600</v>
      </c>
      <c r="G24" s="4">
        <f t="shared" si="0"/>
        <v>4.7969076039301763E-2</v>
      </c>
    </row>
    <row r="25" spans="1:7" x14ac:dyDescent="0.25">
      <c r="A25" s="1" t="s">
        <v>94</v>
      </c>
      <c r="B25" s="1" t="s">
        <v>95</v>
      </c>
      <c r="C25" s="1" t="s">
        <v>96</v>
      </c>
      <c r="D25" s="2">
        <v>322070</v>
      </c>
      <c r="E25" s="3">
        <v>46.01</v>
      </c>
      <c r="F25" s="2">
        <v>7000</v>
      </c>
      <c r="G25" s="4">
        <f t="shared" si="0"/>
        <v>4.7965799585143125E-2</v>
      </c>
    </row>
    <row r="26" spans="1:7" x14ac:dyDescent="0.25">
      <c r="A26" s="1" t="s">
        <v>97</v>
      </c>
      <c r="B26" s="1" t="s">
        <v>98</v>
      </c>
      <c r="C26" s="1" t="s">
        <v>99</v>
      </c>
      <c r="D26" s="2">
        <v>174699</v>
      </c>
      <c r="E26" s="3">
        <v>83.19</v>
      </c>
      <c r="F26" s="2">
        <v>2100</v>
      </c>
      <c r="G26" s="4">
        <f t="shared" si="0"/>
        <v>2.6017875684555901E-2</v>
      </c>
    </row>
    <row r="27" spans="1:7" x14ac:dyDescent="0.25">
      <c r="A27" s="1" t="s">
        <v>83</v>
      </c>
      <c r="B27" s="1" t="s">
        <v>84</v>
      </c>
      <c r="C27" s="1" t="s">
        <v>85</v>
      </c>
      <c r="D27" s="2">
        <v>215900</v>
      </c>
      <c r="E27" s="3">
        <v>127</v>
      </c>
      <c r="F27" s="2">
        <v>1700</v>
      </c>
      <c r="G27" s="4">
        <f t="shared" si="0"/>
        <v>3.2153929675015992E-2</v>
      </c>
    </row>
    <row r="28" spans="1:7" x14ac:dyDescent="0.25">
      <c r="A28" s="1" t="s">
        <v>13</v>
      </c>
      <c r="B28" s="1" t="s">
        <v>14</v>
      </c>
      <c r="C28" s="1" t="s">
        <v>15</v>
      </c>
      <c r="D28" s="2">
        <v>178251.02</v>
      </c>
      <c r="E28" s="3">
        <v>1</v>
      </c>
      <c r="F28" s="2">
        <v>178251.02</v>
      </c>
      <c r="G28" s="4">
        <f t="shared" si="0"/>
        <v>2.6546877080036446E-2</v>
      </c>
    </row>
    <row r="29" spans="1:7" x14ac:dyDescent="0.25">
      <c r="A29" s="1" t="s">
        <v>11</v>
      </c>
      <c r="B29" s="1" t="s">
        <v>12</v>
      </c>
      <c r="C29" s="1" t="s">
        <v>56</v>
      </c>
      <c r="D29" s="2">
        <v>62493.84</v>
      </c>
      <c r="E29" s="3">
        <v>1</v>
      </c>
      <c r="F29" s="2">
        <v>62493.84</v>
      </c>
      <c r="G29" s="4">
        <f t="shared" si="0"/>
        <v>9.3071909980625353E-3</v>
      </c>
    </row>
    <row r="30" spans="1:7" x14ac:dyDescent="0.25">
      <c r="B30" s="1"/>
      <c r="C30" s="1"/>
      <c r="D30" s="2"/>
      <c r="E30" s="3"/>
      <c r="F30" s="2"/>
      <c r="G30" s="4"/>
    </row>
    <row r="31" spans="1:7" x14ac:dyDescent="0.25">
      <c r="B31" s="1"/>
      <c r="C31" s="1"/>
      <c r="D31" s="2"/>
      <c r="E31" s="3"/>
      <c r="F31" s="2"/>
      <c r="G31" s="4"/>
    </row>
    <row r="32" spans="1:7" x14ac:dyDescent="0.25">
      <c r="B32" s="1"/>
      <c r="C32" s="1"/>
      <c r="D32" s="2"/>
      <c r="E32" s="3"/>
      <c r="F32" s="2"/>
      <c r="G32" s="4"/>
    </row>
    <row r="33" spans="1:7" x14ac:dyDescent="0.25">
      <c r="A33"/>
      <c r="D33" s="2">
        <f>SUM(D3:D32)</f>
        <v>6714575.8599999994</v>
      </c>
      <c r="E33" s="3"/>
      <c r="F33" s="2"/>
      <c r="G33" s="4">
        <f>SUM(G3:G32)</f>
        <v>1</v>
      </c>
    </row>
    <row r="34" spans="1:7" x14ac:dyDescent="0.25">
      <c r="A34"/>
    </row>
    <row r="35" spans="1:7" x14ac:dyDescent="0.25">
      <c r="A35"/>
    </row>
    <row r="36" spans="1:7" x14ac:dyDescent="0.25">
      <c r="A36"/>
    </row>
    <row r="37" spans="1:7" x14ac:dyDescent="0.25">
      <c r="A37"/>
    </row>
    <row r="38" spans="1:7" x14ac:dyDescent="0.25">
      <c r="A38"/>
    </row>
    <row r="39" spans="1:7" x14ac:dyDescent="0.25">
      <c r="A39"/>
    </row>
    <row r="40" spans="1:7" x14ac:dyDescent="0.25">
      <c r="A40"/>
    </row>
    <row r="41" spans="1:7" x14ac:dyDescent="0.25">
      <c r="A41"/>
    </row>
    <row r="42" spans="1:7" x14ac:dyDescent="0.25">
      <c r="A42"/>
    </row>
    <row r="43" spans="1:7" x14ac:dyDescent="0.25">
      <c r="A43"/>
    </row>
    <row r="44" spans="1:7" x14ac:dyDescent="0.25">
      <c r="A44"/>
    </row>
    <row r="45" spans="1:7" x14ac:dyDescent="0.25">
      <c r="A45"/>
    </row>
    <row r="46" spans="1:7" x14ac:dyDescent="0.25">
      <c r="A46"/>
    </row>
    <row r="47" spans="1:7" x14ac:dyDescent="0.25">
      <c r="A47"/>
    </row>
    <row r="48" spans="1:7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</sheetData>
  <printOptions horizontalCentered="1"/>
  <pageMargins left="0" right="0" top="0.5" bottom="0.75" header="0.5" footer="0.5"/>
  <pageSetup fitToHeight="999" orientation="portrait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Line="0" autoPict="0" macro="[1]!SecurityDistribution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Line="0" autoPict="0" macro="[1]!Clear">
                <anchor moveWithCells="1" siz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Line="0" autoPict="0" macro="[1]!DoSort">
                <anchor moveWithCells="1" sizeWithCells="1">
                  <from>
                    <xdr:col>1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Line="0" autoPict="0" macro="[1]!DoAutoFilter">
                <anchor moveWithCells="1" sizeWithCells="1">
                  <from>
                    <xdr:col>1</xdr:col>
                    <xdr:colOff>15240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Line="0" autoPict="0" macro="[1]!SolveForAmount.SolveForAmount">
                <anchor moveWithCells="1" sizeWithCells="1">
                  <from>
                    <xdr:col>2</xdr:col>
                    <xdr:colOff>7620</xdr:colOff>
                    <xdr:row>0</xdr:row>
                    <xdr:rowOff>0</xdr:rowOff>
                  </from>
                  <to>
                    <xdr:col>2</xdr:col>
                    <xdr:colOff>7620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Small Company</vt:lpstr>
      <vt:lpstr>Mid Cap</vt:lpstr>
      <vt:lpstr>Strategic Focus</vt:lpstr>
      <vt:lpstr>Focused Large Cap Value</vt:lpstr>
      <vt:lpstr>'Focused Large Cap Value'!Print_Area</vt:lpstr>
      <vt:lpstr>'Mid Cap'!Print_Area</vt:lpstr>
      <vt:lpstr>'Small Company'!Print_Area</vt:lpstr>
      <vt:lpstr>'Focused Large Cap Value'!Print_Titles</vt:lpstr>
      <vt:lpstr>'Mid Cap'!Print_Titles</vt:lpstr>
      <vt:lpstr>'Small Company'!Print_Titles</vt:lpstr>
      <vt:lpstr>'Strategic Focus'!Print_Titles</vt:lpstr>
    </vt:vector>
  </TitlesOfParts>
  <Company>SEI Investments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 Investments</dc:creator>
  <cp:lastModifiedBy>Morrow, Robert</cp:lastModifiedBy>
  <cp:lastPrinted>2025-05-27T13:20:13Z</cp:lastPrinted>
  <dcterms:created xsi:type="dcterms:W3CDTF">2008-02-01T19:11:18Z</dcterms:created>
  <dcterms:modified xsi:type="dcterms:W3CDTF">2025-05-27T13:21:38Z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