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iccorp-my.sharepoint.com/personal/rmorrow_seic_com/Documents/RMORROW/My Documents/Champlain/CIP MF Holdings/"/>
    </mc:Choice>
  </mc:AlternateContent>
  <xr:revisionPtr revIDLastSave="23" documentId="8_{4AC984D9-A19B-4FA7-8145-6298F56E243C}" xr6:coauthVersionLast="47" xr6:coauthVersionMax="47" xr10:uidLastSave="{C2D49E64-8231-48AA-9026-C11EE2889994}"/>
  <bookViews>
    <workbookView xWindow="-108" yWindow="-108" windowWidth="23256" windowHeight="12456" xr2:uid="{2AAED690-0318-41DC-92AD-4ABB99B726A6}"/>
  </bookViews>
  <sheets>
    <sheet name="Small Company" sheetId="1" r:id="rId1"/>
    <sheet name="Mid Cap" sheetId="2" r:id="rId2"/>
    <sheet name="Strategic Focus" sheetId="4" r:id="rId3"/>
    <sheet name="Focused Large Cap Value" sheetId="3" state="hidden" r:id="rId4"/>
  </sheets>
  <externalReferences>
    <externalReference r:id="rId5"/>
  </externalReferences>
  <definedNames>
    <definedName name="_xlnm._FilterDatabase" localSheetId="3" hidden="1">'Focused Large Cap Value'!#REF!</definedName>
    <definedName name="_xlnm._FilterDatabase" localSheetId="1" hidden="1">'Mid Cap'!#REF!</definedName>
    <definedName name="_xlnm._FilterDatabase" localSheetId="0" hidden="1">'Small Company'!#REF!</definedName>
    <definedName name="_xlnm._FilterDatabase" localSheetId="2" hidden="1">'Strategic Focus'!#REF!</definedName>
    <definedName name="_xlnm.Print_Area" localSheetId="3">'Focused Large Cap Value'!$A$1:$G$27</definedName>
    <definedName name="_xlnm.Print_Area" localSheetId="1">'Mid Cap'!$A$1:$G$72</definedName>
    <definedName name="_xlnm.Print_Area" localSheetId="0">'Small Company'!$A$1:$G$80</definedName>
    <definedName name="_xlnm.Print_Titles" localSheetId="3">'Focused Large Cap Value'!$1:$2</definedName>
    <definedName name="_xlnm.Print_Titles" localSheetId="1">'Mid Cap'!$1:$2</definedName>
    <definedName name="_xlnm.Print_Titles" localSheetId="0">'Small Company'!$1:$2</definedName>
    <definedName name="_xlnm.Print_Titles" localSheetId="2">'Strategic Focus'!$1:$2</definedName>
    <definedName name="SP0_ACCOUNT" localSheetId="3">'Focused Large Cap Value'!#REF!</definedName>
    <definedName name="SP0_ACCOUNT" localSheetId="1">'Mid Cap'!#REF!</definedName>
    <definedName name="SP0_ACCOUNT" localSheetId="0">'Small Company'!#REF!</definedName>
    <definedName name="SP0_ACCOUNT" localSheetId="2">'Strategic Focus'!#REF!</definedName>
    <definedName name="SP0_ACCOUNT">'[1]Security Distribution'!$E$2</definedName>
    <definedName name="SP0_F1ITEM" localSheetId="3">'Focused Large Cap Value'!#REF!</definedName>
    <definedName name="SP0_F1ITEM" localSheetId="1">'Mid Cap'!#REF!</definedName>
    <definedName name="SP0_F1ITEM" localSheetId="0">'Small Company'!#REF!</definedName>
    <definedName name="SP0_F1ITEM" localSheetId="2">'Strategic Focus'!#REF!</definedName>
    <definedName name="SP0_F1ITEM">'[1]Security Distribution'!$H$2</definedName>
    <definedName name="SP0_F1OPER" localSheetId="3">'Focused Large Cap Value'!#REF!</definedName>
    <definedName name="SP0_F1OPER" localSheetId="1">'Mid Cap'!#REF!</definedName>
    <definedName name="SP0_F1OPER" localSheetId="0">'Small Company'!#REF!</definedName>
    <definedName name="SP0_F1OPER" localSheetId="2">'Strategic Focus'!#REF!</definedName>
    <definedName name="SP0_F1OPER">'[1]Security Distribution'!$I$2</definedName>
    <definedName name="SP0_F1VALUE" localSheetId="3">'Focused Large Cap Value'!#REF!</definedName>
    <definedName name="SP0_F1VALUE" localSheetId="1">'Mid Cap'!#REF!</definedName>
    <definedName name="SP0_F1VALUE" localSheetId="0">'Small Company'!#REF!</definedName>
    <definedName name="SP0_F1VALUE" localSheetId="2">'Strategic Focus'!#REF!</definedName>
    <definedName name="SP0_F1VALUE">'[1]Security Distribution'!$J$2</definedName>
    <definedName name="SP0_F2ITEM" localSheetId="3">'Focused Large Cap Value'!#REF!</definedName>
    <definedName name="SP0_F2ITEM" localSheetId="1">'Mid Cap'!#REF!</definedName>
    <definedName name="SP0_F2ITEM" localSheetId="0">'Small Company'!#REF!</definedName>
    <definedName name="SP0_F2ITEM" localSheetId="2">'Strategic Focus'!#REF!</definedName>
    <definedName name="SP0_F2ITEM">'[1]Security Distribution'!$H$3</definedName>
    <definedName name="SP0_F2OPER" localSheetId="3">'Focused Large Cap Value'!#REF!</definedName>
    <definedName name="SP0_F2OPER" localSheetId="1">'Mid Cap'!#REF!</definedName>
    <definedName name="SP0_F2OPER" localSheetId="0">'Small Company'!#REF!</definedName>
    <definedName name="SP0_F2OPER" localSheetId="2">'Strategic Focus'!#REF!</definedName>
    <definedName name="SP0_F2OPER">'[1]Security Distribution'!$I$3</definedName>
    <definedName name="SP0_F2VALUE" localSheetId="3">'Focused Large Cap Value'!#REF!</definedName>
    <definedName name="SP0_F2VALUE" localSheetId="1">'Mid Cap'!#REF!</definedName>
    <definedName name="SP0_F2VALUE" localSheetId="0">'Small Company'!#REF!</definedName>
    <definedName name="SP0_F2VALUE" localSheetId="2">'Strategic Focus'!#REF!</definedName>
    <definedName name="SP0_F2VALUE">'[1]Security Distribution'!$J$3</definedName>
    <definedName name="SP0_F3ITEM" localSheetId="3">'Focused Large Cap Value'!#REF!</definedName>
    <definedName name="SP0_F3ITEM" localSheetId="1">'Mid Cap'!#REF!</definedName>
    <definedName name="SP0_F3ITEM" localSheetId="0">'Small Company'!#REF!</definedName>
    <definedName name="SP0_F3ITEM" localSheetId="2">'Strategic Focus'!#REF!</definedName>
    <definedName name="SP0_F3ITEM">'[1]Security Distribution'!$H$4</definedName>
    <definedName name="SP0_F3OPER" localSheetId="3">'Focused Large Cap Value'!#REF!</definedName>
    <definedName name="SP0_F3OPER" localSheetId="1">'Mid Cap'!#REF!</definedName>
    <definedName name="SP0_F3OPER" localSheetId="0">'Small Company'!#REF!</definedName>
    <definedName name="SP0_F3OPER" localSheetId="2">'Strategic Focus'!#REF!</definedName>
    <definedName name="SP0_F3OPER">'[1]Security Distribution'!$I$4</definedName>
    <definedName name="SP0_F3VALUE" localSheetId="3">'Focused Large Cap Value'!#REF!</definedName>
    <definedName name="SP0_F3VALUE" localSheetId="1">'Mid Cap'!#REF!</definedName>
    <definedName name="SP0_F3VALUE" localSheetId="0">'Small Company'!#REF!</definedName>
    <definedName name="SP0_F3VALUE" localSheetId="2">'Strategic Focus'!#REF!</definedName>
    <definedName name="SP0_F3VALUE">'[1]Security Distribution'!$J$4</definedName>
    <definedName name="SP0_F4ITEM" localSheetId="3">'Focused Large Cap Value'!#REF!</definedName>
    <definedName name="SP0_F4ITEM" localSheetId="1">'Mid Cap'!#REF!</definedName>
    <definedName name="SP0_F4ITEM" localSheetId="0">'Small Company'!#REF!</definedName>
    <definedName name="SP0_F4ITEM" localSheetId="2">'Strategic Focus'!#REF!</definedName>
    <definedName name="SP0_F4ITEM">'[1]Security Distribution'!$H$5</definedName>
    <definedName name="SP0_F4OPER" localSheetId="3">'Focused Large Cap Value'!#REF!</definedName>
    <definedName name="SP0_F4OPER" localSheetId="1">'Mid Cap'!#REF!</definedName>
    <definedName name="SP0_F4OPER" localSheetId="0">'Small Company'!#REF!</definedName>
    <definedName name="SP0_F4OPER" localSheetId="2">'Strategic Focus'!#REF!</definedName>
    <definedName name="SP0_F4OPER">'[1]Security Distribution'!$I$5</definedName>
    <definedName name="SP0_F4VALUE" localSheetId="3">'Focused Large Cap Value'!#REF!</definedName>
    <definedName name="SP0_F4VALUE" localSheetId="1">'Mid Cap'!#REF!</definedName>
    <definedName name="SP0_F4VALUE" localSheetId="0">'Small Company'!#REF!</definedName>
    <definedName name="SP0_F4VALUE" localSheetId="2">'Strategic Focus'!#REF!</definedName>
    <definedName name="SP0_F4VALUE">'[1]Security Distribution'!$J$5</definedName>
    <definedName name="SP0_F5ITEM" localSheetId="3">'Focused Large Cap Value'!#REF!</definedName>
    <definedName name="SP0_F5ITEM" localSheetId="1">'Mid Cap'!#REF!</definedName>
    <definedName name="SP0_F5ITEM" localSheetId="0">'Small Company'!#REF!</definedName>
    <definedName name="SP0_F5ITEM" localSheetId="2">'Strategic Focus'!#REF!</definedName>
    <definedName name="SP0_F5ITEM">'[1]Security Distribution'!$H$6</definedName>
    <definedName name="SP0_F5OPER" localSheetId="3">'Focused Large Cap Value'!#REF!</definedName>
    <definedName name="SP0_F5OPER" localSheetId="1">'Mid Cap'!#REF!</definedName>
    <definedName name="SP0_F5OPER" localSheetId="0">'Small Company'!#REF!</definedName>
    <definedName name="SP0_F5OPER" localSheetId="2">'Strategic Focus'!#REF!</definedName>
    <definedName name="SP0_F5OPER">'[1]Security Distribution'!$I$6</definedName>
    <definedName name="SP0_F5VALUE" localSheetId="3">'Focused Large Cap Value'!#REF!</definedName>
    <definedName name="SP0_F5VALUE" localSheetId="1">'Mid Cap'!#REF!</definedName>
    <definedName name="SP0_F5VALUE" localSheetId="0">'Small Company'!#REF!</definedName>
    <definedName name="SP0_F5VALUE" localSheetId="2">'Strategic Focus'!#REF!</definedName>
    <definedName name="SP0_F5VALUE">'[1]Security Distribution'!$J$6</definedName>
    <definedName name="SP0_OPERATOR" localSheetId="3">'Focused Large Cap Value'!#REF!</definedName>
    <definedName name="SP0_OPERATOR" localSheetId="1">'Mid Cap'!#REF!</definedName>
    <definedName name="SP0_OPERATOR" localSheetId="0">'Small Company'!#REF!</definedName>
    <definedName name="SP0_OPERATOR" localSheetId="2">'Strategic Focus'!#REF!</definedName>
    <definedName name="SP0_OPERATOR">'[1]Security Distribution'!$B$4</definedName>
    <definedName name="SP0_REGION" localSheetId="3">'Focused Large Cap Value'!#REF!</definedName>
    <definedName name="SP0_REGION" localSheetId="1">'Mid Cap'!#REF!</definedName>
    <definedName name="SP0_REGION" localSheetId="0">'Small Company'!#REF!</definedName>
    <definedName name="SP0_REGION" localSheetId="2">'Strategic Focus'!#REF!</definedName>
    <definedName name="SP0_REGION">'[1]Security Distribution'!$B$3</definedName>
    <definedName name="SP0_REQDATE" localSheetId="3">'Focused Large Cap Value'!#REF!</definedName>
    <definedName name="SP0_REQDATE" localSheetId="1">'Mid Cap'!#REF!</definedName>
    <definedName name="SP0_REQDATE" localSheetId="0">'Small Company'!#REF!</definedName>
    <definedName name="SP0_REQDATE" localSheetId="2">'Strategic Focus'!#REF!</definedName>
    <definedName name="SP0_REQDATE">'[1]Security Distribution'!$E$3</definedName>
    <definedName name="SP0_SCTYONLY" localSheetId="3">'Focused Large Cap Value'!#REF!</definedName>
    <definedName name="SP0_SCTYONLY" localSheetId="1">'Mid Cap'!#REF!</definedName>
    <definedName name="SP0_SCTYONLY" localSheetId="0">'Small Company'!#REF!</definedName>
    <definedName name="SP0_SCTYONLY" localSheetId="2">'Strategic Focus'!#REF!</definedName>
    <definedName name="SP0_SCTYONLY">'[1]Security Distribution'!$E$4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G10" i="4" s="1"/>
  <c r="D85" i="1"/>
  <c r="G3" i="1" s="1"/>
  <c r="D78" i="2"/>
  <c r="D33" i="3"/>
  <c r="G8" i="3" s="1"/>
  <c r="G8" i="4" l="1"/>
  <c r="G17" i="4"/>
  <c r="G24" i="4"/>
  <c r="G16" i="4"/>
  <c r="G15" i="4"/>
  <c r="G14" i="4"/>
  <c r="G29" i="4"/>
  <c r="G21" i="4"/>
  <c r="G13" i="4"/>
  <c r="G6" i="4"/>
  <c r="G25" i="4"/>
  <c r="G9" i="4"/>
  <c r="G31" i="4"/>
  <c r="G30" i="4"/>
  <c r="G7" i="4"/>
  <c r="G28" i="4"/>
  <c r="G20" i="4"/>
  <c r="G12" i="4"/>
  <c r="G5" i="4"/>
  <c r="G3" i="4"/>
  <c r="G22" i="4"/>
  <c r="G27" i="4"/>
  <c r="G19" i="4"/>
  <c r="G11" i="4"/>
  <c r="G4" i="4"/>
  <c r="G23" i="4"/>
  <c r="G26" i="4"/>
  <c r="G18" i="4"/>
  <c r="G82" i="1"/>
  <c r="G81" i="1"/>
  <c r="G79" i="1"/>
  <c r="G63" i="1"/>
  <c r="G71" i="1"/>
  <c r="G18" i="1"/>
  <c r="G62" i="1"/>
  <c r="G24" i="1"/>
  <c r="G69" i="1"/>
  <c r="G61" i="1"/>
  <c r="G53" i="1"/>
  <c r="G45" i="1"/>
  <c r="G38" i="1"/>
  <c r="G30" i="1"/>
  <c r="G23" i="1"/>
  <c r="G16" i="1"/>
  <c r="G8" i="1"/>
  <c r="G76" i="1"/>
  <c r="G68" i="1"/>
  <c r="G60" i="1"/>
  <c r="G52" i="1"/>
  <c r="G37" i="1"/>
  <c r="G29" i="1"/>
  <c r="G22" i="1"/>
  <c r="G15" i="1"/>
  <c r="G7" i="1"/>
  <c r="G32" i="1"/>
  <c r="G39" i="1"/>
  <c r="G51" i="1"/>
  <c r="G44" i="1"/>
  <c r="G36" i="1"/>
  <c r="G14" i="1"/>
  <c r="G6" i="1"/>
  <c r="G40" i="1"/>
  <c r="G70" i="1"/>
  <c r="G31" i="1"/>
  <c r="G77" i="1"/>
  <c r="G75" i="1"/>
  <c r="G74" i="1"/>
  <c r="G66" i="1"/>
  <c r="G58" i="1"/>
  <c r="G50" i="1"/>
  <c r="G43" i="1"/>
  <c r="G35" i="1"/>
  <c r="G28" i="1"/>
  <c r="G21" i="1"/>
  <c r="G13" i="1"/>
  <c r="G5" i="1"/>
  <c r="G55" i="1"/>
  <c r="G25" i="1"/>
  <c r="G78" i="1"/>
  <c r="G46" i="1"/>
  <c r="G17" i="1"/>
  <c r="G67" i="1"/>
  <c r="G73" i="1"/>
  <c r="G65" i="1"/>
  <c r="G57" i="1"/>
  <c r="G49" i="1"/>
  <c r="G42" i="1"/>
  <c r="G34" i="1"/>
  <c r="G27" i="1"/>
  <c r="G20" i="1"/>
  <c r="G12" i="1"/>
  <c r="G4" i="1"/>
  <c r="G47" i="1"/>
  <c r="G10" i="1"/>
  <c r="G54" i="1"/>
  <c r="G9" i="1"/>
  <c r="G59" i="1"/>
  <c r="G80" i="1"/>
  <c r="G72" i="1"/>
  <c r="G64" i="1"/>
  <c r="G56" i="1"/>
  <c r="G48" i="1"/>
  <c r="G41" i="1"/>
  <c r="G33" i="1"/>
  <c r="G26" i="1"/>
  <c r="G19" i="1"/>
  <c r="G11" i="1"/>
  <c r="G7" i="3"/>
  <c r="G18" i="3"/>
  <c r="G17" i="3"/>
  <c r="G23" i="3"/>
  <c r="G20" i="3"/>
  <c r="G25" i="3"/>
  <c r="G26" i="3"/>
  <c r="G19" i="3"/>
  <c r="G3" i="3"/>
  <c r="G21" i="3"/>
  <c r="G22" i="3"/>
  <c r="G4" i="3"/>
  <c r="G29" i="3"/>
  <c r="G5" i="3"/>
  <c r="G16" i="3"/>
  <c r="G15" i="3"/>
  <c r="G6" i="3"/>
  <c r="G28" i="3"/>
  <c r="G12" i="3"/>
  <c r="G9" i="3"/>
  <c r="G10" i="3"/>
  <c r="G27" i="3"/>
  <c r="G11" i="3"/>
  <c r="G13" i="3"/>
  <c r="G14" i="3"/>
  <c r="G24" i="3"/>
  <c r="G33" i="4" l="1"/>
  <c r="G85" i="1"/>
  <c r="G4" i="2"/>
  <c r="G26" i="2"/>
  <c r="G49" i="2"/>
  <c r="G64" i="2"/>
  <c r="G34" i="2"/>
  <c r="G65" i="2"/>
  <c r="G15" i="2"/>
  <c r="G52" i="2"/>
  <c r="G21" i="2"/>
  <c r="G6" i="2"/>
  <c r="G14" i="2"/>
  <c r="G22" i="2"/>
  <c r="G28" i="2"/>
  <c r="G35" i="2"/>
  <c r="G43" i="2"/>
  <c r="G51" i="2"/>
  <c r="G59" i="2"/>
  <c r="G66" i="2"/>
  <c r="G36" i="2"/>
  <c r="G7" i="2"/>
  <c r="G8" i="2"/>
  <c r="G16" i="2"/>
  <c r="G23" i="2"/>
  <c r="G30" i="2"/>
  <c r="G37" i="2"/>
  <c r="G45" i="2"/>
  <c r="G53" i="2"/>
  <c r="G74" i="2"/>
  <c r="G68" i="2"/>
  <c r="G18" i="2"/>
  <c r="G24" i="2"/>
  <c r="G39" i="2"/>
  <c r="G55" i="2"/>
  <c r="G70" i="2"/>
  <c r="G13" i="2"/>
  <c r="G50" i="2"/>
  <c r="G29" i="2"/>
  <c r="G67" i="2"/>
  <c r="G9" i="2"/>
  <c r="G17" i="2"/>
  <c r="G73" i="2"/>
  <c r="G31" i="2"/>
  <c r="G38" i="2"/>
  <c r="G46" i="2"/>
  <c r="G54" i="2"/>
  <c r="G61" i="2"/>
  <c r="G69" i="2"/>
  <c r="G10" i="2"/>
  <c r="G76" i="2"/>
  <c r="G47" i="2"/>
  <c r="G62" i="2"/>
  <c r="G5" i="2"/>
  <c r="G58" i="2"/>
  <c r="G75" i="2"/>
  <c r="G60" i="2"/>
  <c r="G11" i="2"/>
  <c r="G19" i="2"/>
  <c r="G25" i="2"/>
  <c r="G32" i="2"/>
  <c r="G40" i="2"/>
  <c r="G48" i="2"/>
  <c r="G56" i="2"/>
  <c r="G63" i="2"/>
  <c r="G71" i="2"/>
  <c r="G12" i="2"/>
  <c r="G20" i="2"/>
  <c r="G33" i="2"/>
  <c r="G41" i="2"/>
  <c r="G57" i="2"/>
  <c r="G72" i="2"/>
  <c r="G27" i="2"/>
  <c r="G42" i="2"/>
  <c r="G3" i="2"/>
  <c r="G44" i="2"/>
  <c r="G33" i="3"/>
  <c r="G78" i="2" l="1"/>
</calcChain>
</file>

<file path=xl/sharedStrings.xml><?xml version="1.0" encoding="utf-8"?>
<sst xmlns="http://schemas.openxmlformats.org/spreadsheetml/2006/main" count="666" uniqueCount="484">
  <si>
    <t>Shares/Par</t>
  </si>
  <si>
    <t>% of portfolio</t>
  </si>
  <si>
    <t>Ticker</t>
  </si>
  <si>
    <t>Traded Market Value</t>
  </si>
  <si>
    <t>Price</t>
  </si>
  <si>
    <t>Security Number</t>
  </si>
  <si>
    <t>Security Description</t>
  </si>
  <si>
    <t>CHAMPLAIN SMALL CO FUND</t>
  </si>
  <si>
    <t>CHAMPLAIN MID CAP FUND</t>
  </si>
  <si>
    <t>FIDELITY TREASURY</t>
  </si>
  <si>
    <t>FSIXX</t>
  </si>
  <si>
    <t>FIDELITY TREASURY PORT-I</t>
  </si>
  <si>
    <t>FISXX</t>
  </si>
  <si>
    <t>9149998U4</t>
  </si>
  <si>
    <t>CFR</t>
  </si>
  <si>
    <t>RBA</t>
  </si>
  <si>
    <t>SXI</t>
  </si>
  <si>
    <t>AIG</t>
  </si>
  <si>
    <t>CAMECO CORP</t>
  </si>
  <si>
    <t>CCJ</t>
  </si>
  <si>
    <t>13321L108</t>
  </si>
  <si>
    <t>ESRX</t>
  </si>
  <si>
    <t>30219G108</t>
  </si>
  <si>
    <t>INTL BUSINESS MACHINES CO</t>
  </si>
  <si>
    <t>IBM</t>
  </si>
  <si>
    <t>ORACLE CORP</t>
  </si>
  <si>
    <t>ORCL</t>
  </si>
  <si>
    <t>68389X105</t>
  </si>
  <si>
    <t>POTASH CORP SASK INC</t>
  </si>
  <si>
    <t>POT</t>
  </si>
  <si>
    <t>73755L107</t>
  </si>
  <si>
    <t>SU</t>
  </si>
  <si>
    <t>US BANCORP</t>
  </si>
  <si>
    <t>USB</t>
  </si>
  <si>
    <t>WMT</t>
  </si>
  <si>
    <t>COO</t>
  </si>
  <si>
    <t>DEO</t>
  </si>
  <si>
    <t>25243Q205</t>
  </si>
  <si>
    <t>UL</t>
  </si>
  <si>
    <t>WATERS CORP</t>
  </si>
  <si>
    <t>WAT</t>
  </si>
  <si>
    <t>COOPER COS INC/THE</t>
  </si>
  <si>
    <t>CULLEN/FROST BANKERS INC</t>
  </si>
  <si>
    <t>AMERICAN INTERNATIONAL GR</t>
  </si>
  <si>
    <t>DIAGEO PLC-SPONSORED ADR</t>
  </si>
  <si>
    <t>EXPRESS SCRIPTS HOLDING C</t>
  </si>
  <si>
    <t>WAL-MART STORES INC</t>
  </si>
  <si>
    <t>STOCK YARDS BANCORP INC</t>
  </si>
  <si>
    <t>SYBT</t>
  </si>
  <si>
    <t>BERKSHIRE HATHAWAY INC-CL</t>
  </si>
  <si>
    <t>BRK/B</t>
  </si>
  <si>
    <t>SUNCOR ENERGY INC</t>
  </si>
  <si>
    <t>UNILEVER PLC-SPONSORED AD</t>
  </si>
  <si>
    <t>CHAMPLAIN FOCUSED LARGE CAP VALUE FUND</t>
  </si>
  <si>
    <t>233809300</t>
  </si>
  <si>
    <t>GERMAN AMERICAN BANCORP</t>
  </si>
  <si>
    <t>GABC</t>
  </si>
  <si>
    <t>IDEX CORP</t>
  </si>
  <si>
    <t>IEX</t>
  </si>
  <si>
    <t>45167R104</t>
  </si>
  <si>
    <t>SYNOPSYS INC</t>
  </si>
  <si>
    <t>SNPS</t>
  </si>
  <si>
    <t>026874784</t>
  </si>
  <si>
    <t>084670702</t>
  </si>
  <si>
    <t>459200101</t>
  </si>
  <si>
    <t>867224107</t>
  </si>
  <si>
    <t>902973304</t>
  </si>
  <si>
    <t>904767704</t>
  </si>
  <si>
    <t>931142103</t>
  </si>
  <si>
    <t>TW</t>
  </si>
  <si>
    <t>AMERICAN EXPRESS CO</t>
  </si>
  <si>
    <t>AXP</t>
  </si>
  <si>
    <t>025816109</t>
  </si>
  <si>
    <t>CVS HEALTH CORP</t>
  </si>
  <si>
    <t>CVS</t>
  </si>
  <si>
    <t>126650100</t>
  </si>
  <si>
    <t>NESTLE SA-SPONS ADR</t>
  </si>
  <si>
    <t>NSRGY</t>
  </si>
  <si>
    <t>641069406</t>
  </si>
  <si>
    <t>CHUBB LTD</t>
  </si>
  <si>
    <t>CB</t>
  </si>
  <si>
    <t>H1467J104</t>
  </si>
  <si>
    <t>PALO ALTO NETWORKS INC</t>
  </si>
  <si>
    <t>PANW</t>
  </si>
  <si>
    <t>AMGEN INC</t>
  </si>
  <si>
    <t>AMGN</t>
  </si>
  <si>
    <t>031162100</t>
  </si>
  <si>
    <t>MONSANTO CO</t>
  </si>
  <si>
    <t>MON</t>
  </si>
  <si>
    <t>61166W101</t>
  </si>
  <si>
    <t>WELLS FARGO &amp; CO</t>
  </si>
  <si>
    <t>WFC</t>
  </si>
  <si>
    <t>949746101</t>
  </si>
  <si>
    <t>PERRIGO CO PLC</t>
  </si>
  <si>
    <t>PRGO</t>
  </si>
  <si>
    <t>G97822103</t>
  </si>
  <si>
    <t>GILEAD SCIENCES INC</t>
  </si>
  <si>
    <t>GILD</t>
  </si>
  <si>
    <t>375558103</t>
  </si>
  <si>
    <t>PHILLIPS 66</t>
  </si>
  <si>
    <t>PSX</t>
  </si>
  <si>
    <t>718546104</t>
  </si>
  <si>
    <t>TEVA PHARMACEUTICAL-SP AD</t>
  </si>
  <si>
    <t>TEVA</t>
  </si>
  <si>
    <t>881624209</t>
  </si>
  <si>
    <t>10/31/16</t>
  </si>
  <si>
    <t>PENUMBRA INC</t>
  </si>
  <si>
    <t>PEN</t>
  </si>
  <si>
    <t>70975L107</t>
  </si>
  <si>
    <t>AMETEK INC</t>
  </si>
  <si>
    <t>AME</t>
  </si>
  <si>
    <t>STERICYCLE INC</t>
  </si>
  <si>
    <t>SRCL</t>
  </si>
  <si>
    <t>858912108</t>
  </si>
  <si>
    <t>COGNIZANT TECH SOLUTIONS-</t>
  </si>
  <si>
    <t>CTSH</t>
  </si>
  <si>
    <t>192446102</t>
  </si>
  <si>
    <t>NORDSON CORP</t>
  </si>
  <si>
    <t>NDSN</t>
  </si>
  <si>
    <t>MSA SAFETY INC</t>
  </si>
  <si>
    <t>MSA</t>
  </si>
  <si>
    <t>OKTA INC</t>
  </si>
  <si>
    <t>OKTA</t>
  </si>
  <si>
    <t>PSTG</t>
  </si>
  <si>
    <t>74624M102</t>
  </si>
  <si>
    <t>WORKDAY INC-CLASS A</t>
  </si>
  <si>
    <t>WDAY</t>
  </si>
  <si>
    <t>98138H101</t>
  </si>
  <si>
    <t>SXT</t>
  </si>
  <si>
    <t>81725T100</t>
  </si>
  <si>
    <t>EDWARDS LIFESCIENCES CORP</t>
  </si>
  <si>
    <t>EW</t>
  </si>
  <si>
    <t>28176E108</t>
  </si>
  <si>
    <t>VEEVA SYSTEMS INC-CLASS A</t>
  </si>
  <si>
    <t>VEEV</t>
  </si>
  <si>
    <t>BIO-TECHNE CORP</t>
  </si>
  <si>
    <t>TECH</t>
  </si>
  <si>
    <t>09073M104</t>
  </si>
  <si>
    <t>FORTIVE CORP</t>
  </si>
  <si>
    <t>FTV</t>
  </si>
  <si>
    <t>34959J108</t>
  </si>
  <si>
    <t>373865104</t>
  </si>
  <si>
    <t>477839104</t>
  </si>
  <si>
    <t>553498106</t>
  </si>
  <si>
    <t>679295105</t>
  </si>
  <si>
    <t>854231107</t>
  </si>
  <si>
    <t>861025104</t>
  </si>
  <si>
    <t>031100100</t>
  </si>
  <si>
    <t>229899109</t>
  </si>
  <si>
    <t>655663102</t>
  </si>
  <si>
    <t>697435105</t>
  </si>
  <si>
    <t>871607107</t>
  </si>
  <si>
    <t>922475108</t>
  </si>
  <si>
    <t>513847103</t>
  </si>
  <si>
    <t>PALOMAR HOLDINGS INC</t>
  </si>
  <si>
    <t>PLMR</t>
  </si>
  <si>
    <t>69753M105</t>
  </si>
  <si>
    <t>ATRICURE INC</t>
  </si>
  <si>
    <t>ATRC</t>
  </si>
  <si>
    <t>04963C209</t>
  </si>
  <si>
    <t>INSP</t>
  </si>
  <si>
    <t>457730109</t>
  </si>
  <si>
    <t>GOLDMAN SACHS FIN SQ TR</t>
  </si>
  <si>
    <t>FTIXX</t>
  </si>
  <si>
    <t>38142B500</t>
  </si>
  <si>
    <t>892672106</t>
  </si>
  <si>
    <t>ZSCALER INC</t>
  </si>
  <si>
    <t>ZS</t>
  </si>
  <si>
    <t>98980G102</t>
  </si>
  <si>
    <t>GLOBUS MEDICAL INC - A</t>
  </si>
  <si>
    <t>GMED</t>
  </si>
  <si>
    <t>379577208</t>
  </si>
  <si>
    <t>PLANET FITNESS INC - CL A</t>
  </si>
  <si>
    <t>PLNT</t>
  </si>
  <si>
    <t>72703H101</t>
  </si>
  <si>
    <t>05589G102</t>
  </si>
  <si>
    <t>TRANSCAT INC</t>
  </si>
  <si>
    <t>TRNS</t>
  </si>
  <si>
    <t>893529107</t>
  </si>
  <si>
    <t>MKC</t>
  </si>
  <si>
    <t>579780206</t>
  </si>
  <si>
    <t>SHAKE SHACK INC - CLASS A</t>
  </si>
  <si>
    <t>SHAK</t>
  </si>
  <si>
    <t>819047101</t>
  </si>
  <si>
    <t>STERIS PLC</t>
  </si>
  <si>
    <t>STE</t>
  </si>
  <si>
    <t>G8473T100</t>
  </si>
  <si>
    <t>GRACO INC</t>
  </si>
  <si>
    <t>GGG</t>
  </si>
  <si>
    <t>384109104</t>
  </si>
  <si>
    <t>941848103</t>
  </si>
  <si>
    <t>NUTANIX INC - A</t>
  </si>
  <si>
    <t>NTNX</t>
  </si>
  <si>
    <t>67059N108</t>
  </si>
  <si>
    <t>FRESHPET INC</t>
  </si>
  <si>
    <t>FRPT</t>
  </si>
  <si>
    <t>358039105</t>
  </si>
  <si>
    <t>PURE STORAGE INC - CLASS A</t>
  </si>
  <si>
    <t>TRADEWEB MARKETS INC-CLASS A</t>
  </si>
  <si>
    <t>MCCORMICK &amp; CO-NON VTG SHRS</t>
  </si>
  <si>
    <t>STANDEX INTERNATIONAL CORP</t>
  </si>
  <si>
    <t>SENSIENT TECHNOLOGIES CORP</t>
  </si>
  <si>
    <t>INSPIRE MEDICAL SYSTEMS INC</t>
  </si>
  <si>
    <t>AKAMAI TECHNOLOGIES INC</t>
  </si>
  <si>
    <t>AKAM</t>
  </si>
  <si>
    <t>00971T101</t>
  </si>
  <si>
    <t>RBC BEARINGS INC</t>
  </si>
  <si>
    <t>75524B104</t>
  </si>
  <si>
    <t>SI-BONE INC</t>
  </si>
  <si>
    <t>SIBN</t>
  </si>
  <si>
    <t>825704109</t>
  </si>
  <si>
    <t>NOVANTA INC</t>
  </si>
  <si>
    <t>NOVT</t>
  </si>
  <si>
    <t>67000B104</t>
  </si>
  <si>
    <t>WSFS FINANCIAL CORP</t>
  </si>
  <si>
    <t>WSFS</t>
  </si>
  <si>
    <t>929328102</t>
  </si>
  <si>
    <t>FACTSET RESEARCH SYSTEMS INC</t>
  </si>
  <si>
    <t>FDS</t>
  </si>
  <si>
    <t>303075105</t>
  </si>
  <si>
    <t>RBC</t>
  </si>
  <si>
    <t>TOAST INC-CLASS A</t>
  </si>
  <si>
    <t>TOST</t>
  </si>
  <si>
    <t>888787108</t>
  </si>
  <si>
    <t>REPLIGEN CORP</t>
  </si>
  <si>
    <t>RGEN</t>
  </si>
  <si>
    <t>759916109</t>
  </si>
  <si>
    <t>AUTODESK INC</t>
  </si>
  <si>
    <t>ADSK</t>
  </si>
  <si>
    <t>052769106</t>
  </si>
  <si>
    <t>WEST PHARMACEUTICAL SERVICES</t>
  </si>
  <si>
    <t>WST</t>
  </si>
  <si>
    <t>955306105</t>
  </si>
  <si>
    <t>MONGODB INC</t>
  </si>
  <si>
    <t>MDB</t>
  </si>
  <si>
    <t>60937P106</t>
  </si>
  <si>
    <t>RYAN SPECIALTY HOLDINGS INC</t>
  </si>
  <si>
    <t>RYAN</t>
  </si>
  <si>
    <t>78351F107</t>
  </si>
  <si>
    <t>XYLEM INC</t>
  </si>
  <si>
    <t>XYL</t>
  </si>
  <si>
    <t>98419M100</t>
  </si>
  <si>
    <t>SERVISFIRST BANCSHARES INC</t>
  </si>
  <si>
    <t>SFBS</t>
  </si>
  <si>
    <t>81768T108</t>
  </si>
  <si>
    <t>BANCFIRST CORP</t>
  </si>
  <si>
    <t>BANF</t>
  </si>
  <si>
    <t>05945F103</t>
  </si>
  <si>
    <t>FIRST FINL BANKSHARES INC</t>
  </si>
  <si>
    <t>FFIN</t>
  </si>
  <si>
    <t>32020R109</t>
  </si>
  <si>
    <t>RB GLOBAL INC</t>
  </si>
  <si>
    <t>74935Q107</t>
  </si>
  <si>
    <t>AMERISAFE INC</t>
  </si>
  <si>
    <t>AMSF</t>
  </si>
  <si>
    <t>03071H100</t>
  </si>
  <si>
    <t>METTLER-TOLEDO INTERNATIONAL</t>
  </si>
  <si>
    <t>MTD</t>
  </si>
  <si>
    <t>592688105</t>
  </si>
  <si>
    <t>ENERPAC TOOL GROUP CORP</t>
  </si>
  <si>
    <t>EPAC</t>
  </si>
  <si>
    <t>292765104</t>
  </si>
  <si>
    <t>SKYWARD SPECIALTY INSURANCE</t>
  </si>
  <si>
    <t>SKWD</t>
  </si>
  <si>
    <t>830940102</t>
  </si>
  <si>
    <t>BRAZE INC-A</t>
  </si>
  <si>
    <t>BRZE</t>
  </si>
  <si>
    <t>10576N102</t>
  </si>
  <si>
    <t>PROCEPT BIOROBOTICS CORP</t>
  </si>
  <si>
    <t>PRCT</t>
  </si>
  <si>
    <t>74276L105</t>
  </si>
  <si>
    <t>SERVICENOW INC</t>
  </si>
  <si>
    <t>NOW</t>
  </si>
  <si>
    <t>81762P102</t>
  </si>
  <si>
    <t>CHAMPLAIN STRATEGIC FOCUS FUND</t>
  </si>
  <si>
    <t>KINSALE CAPITAL GROUP INC</t>
  </si>
  <si>
    <t>KNSL</t>
  </si>
  <si>
    <t>49714P108</t>
  </si>
  <si>
    <t>AXON ENTERPRISE INC</t>
  </si>
  <si>
    <t>AXON</t>
  </si>
  <si>
    <t>05464C101</t>
  </si>
  <si>
    <t>EXACT SCIENCES CORP</t>
  </si>
  <si>
    <t>EXAS</t>
  </si>
  <si>
    <t>30063P105</t>
  </si>
  <si>
    <t>ESAB CORP</t>
  </si>
  <si>
    <t>ESAB</t>
  </si>
  <si>
    <t>29605J106</t>
  </si>
  <si>
    <t>PHREESIA INC</t>
  </si>
  <si>
    <t>PHR</t>
  </si>
  <si>
    <t>71944F106</t>
  </si>
  <si>
    <t>THE BALDWIN INSURANCE GRP INC</t>
  </si>
  <si>
    <t>BWIN</t>
  </si>
  <si>
    <t>PJT PARTNERS INC - A</t>
  </si>
  <si>
    <t>PJT</t>
  </si>
  <si>
    <t>69343T107</t>
  </si>
  <si>
    <t>CONFLUENT INC-CLASS A</t>
  </si>
  <si>
    <t>CFLT</t>
  </si>
  <si>
    <t>20717M103</t>
  </si>
  <si>
    <t>AGILENT TECHNOLOGIES INC</t>
  </si>
  <si>
    <t>A</t>
  </si>
  <si>
    <t>00846U101</t>
  </si>
  <si>
    <t>216648501</t>
  </si>
  <si>
    <t>FIRST WATCH RESTAURANT GROUP</t>
  </si>
  <si>
    <t>FWRG</t>
  </si>
  <si>
    <t>33748L101</t>
  </si>
  <si>
    <t>KADANT INC</t>
  </si>
  <si>
    <t>KAI</t>
  </si>
  <si>
    <t>48282T104</t>
  </si>
  <si>
    <t>ELF BEAUTY INC</t>
  </si>
  <si>
    <t>ELF</t>
  </si>
  <si>
    <t>26856L103</t>
  </si>
  <si>
    <t>SENTINELONE INC -CLASS A</t>
  </si>
  <si>
    <t>S</t>
  </si>
  <si>
    <t>81730H109</t>
  </si>
  <si>
    <t>SIMPSON MANUFACTURING CO INC</t>
  </si>
  <si>
    <t>SSD</t>
  </si>
  <si>
    <t>829073105</t>
  </si>
  <si>
    <t>WATTS WATER TECHNOLOGIES-A</t>
  </si>
  <si>
    <t>WTS</t>
  </si>
  <si>
    <t>942749102</t>
  </si>
  <si>
    <t>DATADOG INC - CLASS A</t>
  </si>
  <si>
    <t>DDOG</t>
  </si>
  <si>
    <t>23804L103</t>
  </si>
  <si>
    <t>DOMINO'S PIZZA INC</t>
  </si>
  <si>
    <t>DPZ</t>
  </si>
  <si>
    <t>25754A201</t>
  </si>
  <si>
    <t>MSCI INC</t>
  </si>
  <si>
    <t>MSCI</t>
  </si>
  <si>
    <t>55354G100</t>
  </si>
  <si>
    <t>WW GRAINGER INC</t>
  </si>
  <si>
    <t>GWW</t>
  </si>
  <si>
    <t>384802104</t>
  </si>
  <si>
    <t>NVENT ELECTRIC PLC</t>
  </si>
  <si>
    <t>NVT</t>
  </si>
  <si>
    <t>G6700G107</t>
  </si>
  <si>
    <t>FASTENAL CO</t>
  </si>
  <si>
    <t>FAST</t>
  </si>
  <si>
    <t>311900104</t>
  </si>
  <si>
    <t>WINGSTOP INC</t>
  </si>
  <si>
    <t>WING</t>
  </si>
  <si>
    <t>974155103</t>
  </si>
  <si>
    <t>VERALTO CORP</t>
  </si>
  <si>
    <t>VLTO</t>
  </si>
  <si>
    <t>92338C103</t>
  </si>
  <si>
    <t>MONSTER BEVERAGE CORP</t>
  </si>
  <si>
    <t>MNST</t>
  </si>
  <si>
    <t>61174X109</t>
  </si>
  <si>
    <t>LINCOLN ELECTRIC HOLDINGS</t>
  </si>
  <si>
    <t>LECO</t>
  </si>
  <si>
    <t>533900106</t>
  </si>
  <si>
    <t>PROCORE TECHNOLOGIES INC</t>
  </si>
  <si>
    <t>PCOR</t>
  </si>
  <si>
    <t>74275K108</t>
  </si>
  <si>
    <t>JBT MAREL CORP</t>
  </si>
  <si>
    <t>JBTM</t>
  </si>
  <si>
    <t>CELSIUS HOLDINGS INC</t>
  </si>
  <si>
    <t>CELH</t>
  </si>
  <si>
    <t>15118V207</t>
  </si>
  <si>
    <t>VERICEL CORP</t>
  </si>
  <si>
    <t>VCEL</t>
  </si>
  <si>
    <t>92346J108</t>
  </si>
  <si>
    <t>ALKAMI TECHNOLOGY INC</t>
  </si>
  <si>
    <t>ALKT</t>
  </si>
  <si>
    <t>01644J108</t>
  </si>
  <si>
    <t>BRADY CORPORATION - CL A</t>
  </si>
  <si>
    <t>BRC</t>
  </si>
  <si>
    <t>104674106</t>
  </si>
  <si>
    <t>ONESTREAM INC</t>
  </si>
  <si>
    <t>OS</t>
  </si>
  <si>
    <t>68278B107</t>
  </si>
  <si>
    <t>VALVOLINE INC</t>
  </si>
  <si>
    <t>VVV</t>
  </si>
  <si>
    <t>92047W101</t>
  </si>
  <si>
    <t>STONEX GROUP INC</t>
  </si>
  <si>
    <t>SNEX</t>
  </si>
  <si>
    <t>861896108</t>
  </si>
  <si>
    <t>ARCH CAPITAL GROUP LTD</t>
  </si>
  <si>
    <t>ACGL</t>
  </si>
  <si>
    <t>G0450A105</t>
  </si>
  <si>
    <t>CAVA GROUP INC</t>
  </si>
  <si>
    <t>CAVA</t>
  </si>
  <si>
    <t>148929102</t>
  </si>
  <si>
    <t>GITLAB INC-CL A</t>
  </si>
  <si>
    <t>GTLB</t>
  </si>
  <si>
    <t>37637K108</t>
  </si>
  <si>
    <t>HAMILTON LANE INC-CLASS A</t>
  </si>
  <si>
    <t>HLNE</t>
  </si>
  <si>
    <t>407497106</t>
  </si>
  <si>
    <t>HOULIHAN LOKEY INC</t>
  </si>
  <si>
    <t>HLI</t>
  </si>
  <si>
    <t>441593100</t>
  </si>
  <si>
    <t>MAPLEBEAR INC</t>
  </si>
  <si>
    <t>CART</t>
  </si>
  <si>
    <t>565394103</t>
  </si>
  <si>
    <t>TRADE DESK INC/THE -CLASS A</t>
  </si>
  <si>
    <t>TTD</t>
  </si>
  <si>
    <t>88339J105</t>
  </si>
  <si>
    <t>COMMVAULT SYSTEMS INC</t>
  </si>
  <si>
    <t>CVLT</t>
  </si>
  <si>
    <t>204166102</t>
  </si>
  <si>
    <t>CSW INDUSTRIALS INC</t>
  </si>
  <si>
    <t>126402106</t>
  </si>
  <si>
    <t>MODINE MANUFACTURING CO</t>
  </si>
  <si>
    <t>MOD</t>
  </si>
  <si>
    <t>607828100</t>
  </si>
  <si>
    <t>ONESPAWORLD HOLDINGS LTD</t>
  </si>
  <si>
    <t>OSW</t>
  </si>
  <si>
    <t>P73684113</t>
  </si>
  <si>
    <t>RLI CORP</t>
  </si>
  <si>
    <t>RLI</t>
  </si>
  <si>
    <t>749607107</t>
  </si>
  <si>
    <t>SPX TECHNOLOGIES INC</t>
  </si>
  <si>
    <t>SPXC</t>
  </si>
  <si>
    <t>78473E103</t>
  </si>
  <si>
    <t>STEVANATO GROUP SPA</t>
  </si>
  <si>
    <t>STVN</t>
  </si>
  <si>
    <t>T9224W109</t>
  </si>
  <si>
    <t>AAON INC</t>
  </si>
  <si>
    <t>AAON</t>
  </si>
  <si>
    <t>000360206</t>
  </si>
  <si>
    <t>WYNDHAM HOTELS &amp; RESORTS INC</t>
  </si>
  <si>
    <t>WH</t>
  </si>
  <si>
    <t>98311A105</t>
  </si>
  <si>
    <t>VERTEX INC - CLASS A</t>
  </si>
  <si>
    <t>VERX</t>
  </si>
  <si>
    <t>92538J106</t>
  </si>
  <si>
    <t>GLAUKOS CORP</t>
  </si>
  <si>
    <t>GKOS</t>
  </si>
  <si>
    <t>377322102</t>
  </si>
  <si>
    <t>MARZETTI COMPANY/THE</t>
  </si>
  <si>
    <t>MZTI</t>
  </si>
  <si>
    <t>BRUKER CORP</t>
  </si>
  <si>
    <t>BRKR</t>
  </si>
  <si>
    <t>116794108</t>
  </si>
  <si>
    <t>CSW</t>
  </si>
  <si>
    <t>CHEWY INC - CLASS A</t>
  </si>
  <si>
    <t>CHWY</t>
  </si>
  <si>
    <t>16679L109</t>
  </si>
  <si>
    <t>CARLISLE COS INC</t>
  </si>
  <si>
    <t>CSL</t>
  </si>
  <si>
    <t>142339100</t>
  </si>
  <si>
    <t>VERACYTE INC</t>
  </si>
  <si>
    <t>VCYT</t>
  </si>
  <si>
    <t>92337F107</t>
  </si>
  <si>
    <t>BELLRING BRANDS INC</t>
  </si>
  <si>
    <t>BRBR</t>
  </si>
  <si>
    <t>07831C103</t>
  </si>
  <si>
    <t>12/31/25</t>
  </si>
  <si>
    <t>BRINKER INTERNATIONAL INC</t>
  </si>
  <si>
    <t>EAT</t>
  </si>
  <si>
    <t>109641100</t>
  </si>
  <si>
    <t>CARIS LIFE SCIENCES INC</t>
  </si>
  <si>
    <t>CAI</t>
  </si>
  <si>
    <t>142152107</t>
  </si>
  <si>
    <t>MERIT MEDICAL SYSTEMS INC</t>
  </si>
  <si>
    <t>MMSI</t>
  </si>
  <si>
    <t>589889104</t>
  </si>
  <si>
    <t>COMMERCE BANCSHARES INC</t>
  </si>
  <si>
    <t>CBSH</t>
  </si>
  <si>
    <t>200525103</t>
  </si>
  <si>
    <t>CENTRAL BANCOMPANY</t>
  </si>
  <si>
    <t>CBC</t>
  </si>
  <si>
    <t>152413100</t>
  </si>
  <si>
    <t>MARKETAXESS HOLDINGS INC</t>
  </si>
  <si>
    <t>MKTX</t>
  </si>
  <si>
    <t>57060D108</t>
  </si>
  <si>
    <t>FLOOR &amp; DECOR HOLDINGS INC-A</t>
  </si>
  <si>
    <t>FND</t>
  </si>
  <si>
    <t>339750101</t>
  </si>
  <si>
    <t>SPROUTS FARMERS MARKET INC</t>
  </si>
  <si>
    <t>SFM</t>
  </si>
  <si>
    <t>85208M102</t>
  </si>
  <si>
    <t>RALLIANT CORP</t>
  </si>
  <si>
    <t>RAL</t>
  </si>
  <si>
    <t>750940108</t>
  </si>
  <si>
    <t>BROWN &amp; BROWN INC</t>
  </si>
  <si>
    <t>BRO</t>
  </si>
  <si>
    <t>115236101</t>
  </si>
  <si>
    <t>KARMAN HOLDINGS INC</t>
  </si>
  <si>
    <t>KRMN</t>
  </si>
  <si>
    <t>485924104</t>
  </si>
  <si>
    <t>WASTE CONNECTIONS INC</t>
  </si>
  <si>
    <t>WCN</t>
  </si>
  <si>
    <t>94106B101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</si>
</sst>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2" fillId="0" borderId="0" xfId="1" applyNumberFormat="1"/>
    <xf numFmtId="10" fontId="2" fillId="0" borderId="0" xfId="3" applyNumberFormat="1"/>
    <xf numFmtId="0" fontId="1" fillId="0" borderId="0" xfId="0" applyFont="1" applyAlignment="1">
      <alignment horizontal="center" wrapText="1"/>
    </xf>
    <xf numFmtId="49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0" fillId="0" borderId="0" xfId="1" applyFont="1"/>
    <xf numFmtId="43" fontId="1" fillId="0" borderId="1" xfId="1" applyFont="1" applyBorder="1" applyAlignment="1">
      <alignment horizontal="center" wrapText="1"/>
    </xf>
    <xf numFmtId="43" fontId="2" fillId="0" borderId="0" xfId="1"/>
    <xf numFmtId="49" fontId="3" fillId="0" borderId="0" xfId="0" quotePrefix="1" applyNumberFormat="1" applyFont="1"/>
    <xf numFmtId="10" fontId="0" fillId="0" borderId="0" xfId="0" applyNumberFormat="1"/>
  </cellXfs>
  <cellStyles count="4">
    <cellStyle name="Comma" xfId="1" builtinId="3"/>
    <cellStyle name="Normal" xfId="0" builtinId="0"/>
    <cellStyle name="Normal 2" xfId="2" xr:uid="{B9FD72A1-185A-44DB-82C5-74BA45933C6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morrow/Local%20Settings/Temporary%20Internet%20Files/OLK70/OUTBOUNDOLE%20Reev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 Distribution"/>
      <sheetName val="Security Distribution (2)"/>
      <sheetName val="SolveForAmount"/>
      <sheetName val="Module1"/>
      <sheetName val="Code"/>
      <sheetName val="Lists"/>
      <sheetName val="OUTBOUNDOLE Reeves2"/>
    </sheetNames>
    <definedNames>
      <definedName name="Clear"/>
      <definedName name="DoAutoFilter"/>
      <definedName name="DoSort"/>
      <definedName name="SecurityDistribution"/>
      <definedName name="SolveForAmount.SolveForAmount"/>
    </definedNames>
    <sheetDataSet>
      <sheetData sheetId="0">
        <row r="2">
          <cell r="E2">
            <v>6765</v>
          </cell>
        </row>
        <row r="3">
          <cell r="B3">
            <v>5011</v>
          </cell>
          <cell r="E3">
            <v>39386</v>
          </cell>
        </row>
        <row r="4">
          <cell r="B4" t="str">
            <v>KSI058</v>
          </cell>
          <cell r="E4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B762-BF2D-4C59-BDEF-D833708B4931}">
  <sheetPr codeName="Sheet2">
    <pageSetUpPr fitToPage="1"/>
  </sheetPr>
  <dimension ref="A1:G163"/>
  <sheetViews>
    <sheetView tabSelected="1" zoomScaleNormal="100" workbookViewId="0">
      <selection activeCell="C1" sqref="C1"/>
    </sheetView>
  </sheetViews>
  <sheetFormatPr defaultRowHeight="13.2" x14ac:dyDescent="0.25"/>
  <cols>
    <col min="1" max="1" width="35" style="1" bestFit="1" customWidth="1"/>
    <col min="2" max="2" width="8.6640625" bestFit="1" customWidth="1"/>
    <col min="3" max="3" width="11.44140625" bestFit="1" customWidth="1"/>
    <col min="4" max="4" width="15.88671875" customWidth="1"/>
    <col min="5" max="5" width="9.33203125" bestFit="1" customWidth="1"/>
    <col min="6" max="6" width="13.5546875" bestFit="1" customWidth="1"/>
    <col min="7" max="7" width="14.44140625" bestFit="1" customWidth="1"/>
  </cols>
  <sheetData>
    <row r="1" spans="1:7" s="5" customFormat="1" ht="25.5" customHeight="1" x14ac:dyDescent="0.25">
      <c r="A1" s="5" t="s">
        <v>7</v>
      </c>
      <c r="B1" s="12" t="s">
        <v>447</v>
      </c>
      <c r="C1"/>
      <c r="D1"/>
      <c r="E1"/>
      <c r="F1"/>
      <c r="G1"/>
    </row>
    <row r="2" spans="1:7" ht="33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224</v>
      </c>
      <c r="B3" s="1" t="s">
        <v>225</v>
      </c>
      <c r="C3" s="1" t="s">
        <v>226</v>
      </c>
      <c r="D3" s="2">
        <v>27774270</v>
      </c>
      <c r="E3" s="9">
        <v>163.86</v>
      </c>
      <c r="F3" s="2">
        <v>169500</v>
      </c>
      <c r="G3" s="4">
        <f>D3/D$85</f>
        <v>2.0558739565869916E-2</v>
      </c>
    </row>
    <row r="4" spans="1:7" x14ac:dyDescent="0.25">
      <c r="A4" s="1" t="s">
        <v>311</v>
      </c>
      <c r="B4" s="1" t="s">
        <v>312</v>
      </c>
      <c r="C4" s="1" t="s">
        <v>313</v>
      </c>
      <c r="D4" s="2">
        <v>24375000</v>
      </c>
      <c r="E4" s="9">
        <v>15</v>
      </c>
      <c r="F4" s="2">
        <v>1625000</v>
      </c>
      <c r="G4" s="4">
        <f>D4/D$85</f>
        <v>1.8042572385091642E-2</v>
      </c>
    </row>
    <row r="5" spans="1:7" x14ac:dyDescent="0.25">
      <c r="A5" s="1" t="s">
        <v>338</v>
      </c>
      <c r="B5" s="1" t="s">
        <v>339</v>
      </c>
      <c r="C5" s="1" t="s">
        <v>340</v>
      </c>
      <c r="D5" s="2">
        <v>23751219.100000001</v>
      </c>
      <c r="E5" s="9">
        <v>238.49</v>
      </c>
      <c r="F5" s="2">
        <v>99590</v>
      </c>
      <c r="G5" s="4">
        <f>D5/D$85</f>
        <v>1.7580844711627536E-2</v>
      </c>
    </row>
    <row r="6" spans="1:7" x14ac:dyDescent="0.25">
      <c r="A6" s="1" t="s">
        <v>448</v>
      </c>
      <c r="B6" s="1" t="s">
        <v>449</v>
      </c>
      <c r="C6" s="1" t="s">
        <v>450</v>
      </c>
      <c r="D6" s="2">
        <v>8898240</v>
      </c>
      <c r="E6" s="9">
        <v>143.52000000000001</v>
      </c>
      <c r="F6" s="2">
        <v>62000</v>
      </c>
      <c r="G6" s="4">
        <f>D6/D$85</f>
        <v>6.5865493046120141E-3</v>
      </c>
    </row>
    <row r="7" spans="1:7" x14ac:dyDescent="0.25">
      <c r="A7" s="1" t="s">
        <v>405</v>
      </c>
      <c r="B7" s="1" t="s">
        <v>406</v>
      </c>
      <c r="C7" s="1" t="s">
        <v>407</v>
      </c>
      <c r="D7" s="2">
        <v>9135970</v>
      </c>
      <c r="E7" s="9">
        <v>20.74</v>
      </c>
      <c r="F7" s="2">
        <v>440500</v>
      </c>
      <c r="G7" s="4">
        <f>D7/D$85</f>
        <v>6.7625189757138738E-3</v>
      </c>
    </row>
    <row r="8" spans="1:7" x14ac:dyDescent="0.25">
      <c r="A8" s="1" t="s">
        <v>444</v>
      </c>
      <c r="B8" s="1" t="s">
        <v>445</v>
      </c>
      <c r="C8" s="1" t="s">
        <v>446</v>
      </c>
      <c r="D8" s="2">
        <v>8660520</v>
      </c>
      <c r="E8" s="9">
        <v>26.73</v>
      </c>
      <c r="F8" s="2">
        <v>324000</v>
      </c>
      <c r="G8" s="4">
        <f>D8/D$85</f>
        <v>6.410587035591133E-3</v>
      </c>
    </row>
    <row r="9" spans="1:7" x14ac:dyDescent="0.25">
      <c r="A9" s="1" t="s">
        <v>208</v>
      </c>
      <c r="B9" s="1" t="s">
        <v>209</v>
      </c>
      <c r="C9" s="1" t="s">
        <v>210</v>
      </c>
      <c r="D9" s="2">
        <v>10550200</v>
      </c>
      <c r="E9" s="9">
        <v>19.72</v>
      </c>
      <c r="F9" s="2">
        <v>535000</v>
      </c>
      <c r="G9" s="4">
        <f>D9/D$85</f>
        <v>7.8093434739361575E-3</v>
      </c>
    </row>
    <row r="10" spans="1:7" x14ac:dyDescent="0.25">
      <c r="A10" s="1" t="s">
        <v>441</v>
      </c>
      <c r="B10" s="1" t="s">
        <v>442</v>
      </c>
      <c r="C10" s="1" t="s">
        <v>443</v>
      </c>
      <c r="D10" s="2">
        <v>14061400</v>
      </c>
      <c r="E10" s="9">
        <v>42.1</v>
      </c>
      <c r="F10" s="2">
        <v>334000</v>
      </c>
      <c r="G10" s="4">
        <f>D10/D$85</f>
        <v>1.0408362147106774E-2</v>
      </c>
    </row>
    <row r="11" spans="1:7" x14ac:dyDescent="0.25">
      <c r="A11" s="1" t="s">
        <v>259</v>
      </c>
      <c r="B11" s="1" t="s">
        <v>260</v>
      </c>
      <c r="C11" s="1" t="s">
        <v>261</v>
      </c>
      <c r="D11" s="2">
        <v>23785280</v>
      </c>
      <c r="E11" s="9">
        <v>38.24</v>
      </c>
      <c r="F11" s="2">
        <v>622000</v>
      </c>
      <c r="G11" s="4">
        <f>D11/D$85</f>
        <v>1.7606056865627589E-2</v>
      </c>
    </row>
    <row r="12" spans="1:7" x14ac:dyDescent="0.25">
      <c r="A12" s="1" t="s">
        <v>370</v>
      </c>
      <c r="B12" s="1" t="s">
        <v>371</v>
      </c>
      <c r="C12" s="1" t="s">
        <v>372</v>
      </c>
      <c r="D12" s="2">
        <v>14729351.6</v>
      </c>
      <c r="E12" s="9">
        <v>29.06</v>
      </c>
      <c r="F12" s="2">
        <v>506860</v>
      </c>
      <c r="G12" s="4">
        <f>D12/D$85</f>
        <v>1.090278533039858E-2</v>
      </c>
    </row>
    <row r="13" spans="1:7" x14ac:dyDescent="0.25">
      <c r="A13" s="1" t="s">
        <v>42</v>
      </c>
      <c r="B13" s="1" t="s">
        <v>14</v>
      </c>
      <c r="C13" s="1" t="s">
        <v>148</v>
      </c>
      <c r="D13" s="2">
        <v>21400470</v>
      </c>
      <c r="E13" s="9">
        <v>126.63</v>
      </c>
      <c r="F13" s="2">
        <v>169000</v>
      </c>
      <c r="G13" s="4">
        <f>D13/D$85</f>
        <v>1.5840801191794138E-2</v>
      </c>
    </row>
    <row r="14" spans="1:7" x14ac:dyDescent="0.25">
      <c r="A14" s="1" t="s">
        <v>382</v>
      </c>
      <c r="B14" s="1" t="s">
        <v>383</v>
      </c>
      <c r="C14" s="1" t="s">
        <v>384</v>
      </c>
      <c r="D14" s="2">
        <v>22330350</v>
      </c>
      <c r="E14" s="9">
        <v>37.53</v>
      </c>
      <c r="F14" s="2">
        <v>595000</v>
      </c>
      <c r="G14" s="4">
        <f>D14/D$85</f>
        <v>1.6529105897822815E-2</v>
      </c>
    </row>
    <row r="15" spans="1:7" x14ac:dyDescent="0.25">
      <c r="A15" s="1" t="s">
        <v>423</v>
      </c>
      <c r="B15" s="1" t="s">
        <v>424</v>
      </c>
      <c r="C15" s="1" t="s">
        <v>425</v>
      </c>
      <c r="D15" s="2">
        <v>6566735.0999999996</v>
      </c>
      <c r="E15" s="9">
        <v>19.97</v>
      </c>
      <c r="F15" s="2">
        <v>328830</v>
      </c>
      <c r="G15" s="4">
        <f>D15/D$85</f>
        <v>4.8607504974552615E-3</v>
      </c>
    </row>
    <row r="16" spans="1:7" x14ac:dyDescent="0.25">
      <c r="A16" s="1" t="s">
        <v>265</v>
      </c>
      <c r="B16" s="1" t="s">
        <v>266</v>
      </c>
      <c r="C16" s="1" t="s">
        <v>267</v>
      </c>
      <c r="D16" s="2">
        <v>27311985</v>
      </c>
      <c r="E16" s="9">
        <v>34.29</v>
      </c>
      <c r="F16" s="2">
        <v>796500</v>
      </c>
      <c r="G16" s="4">
        <f>D16/D$85</f>
        <v>2.0216552465355368E-2</v>
      </c>
    </row>
    <row r="17" spans="1:7" x14ac:dyDescent="0.25">
      <c r="A17" s="1" t="s">
        <v>206</v>
      </c>
      <c r="B17" s="1" t="s">
        <v>220</v>
      </c>
      <c r="C17" s="1" t="s">
        <v>207</v>
      </c>
      <c r="D17" s="2">
        <v>17488770</v>
      </c>
      <c r="E17" s="9">
        <v>448.43</v>
      </c>
      <c r="F17" s="2">
        <v>39000</v>
      </c>
      <c r="G17" s="4">
        <f>D17/D$85</f>
        <v>1.2945329175434631E-2</v>
      </c>
    </row>
    <row r="18" spans="1:7" x14ac:dyDescent="0.25">
      <c r="A18" s="1" t="s">
        <v>373</v>
      </c>
      <c r="B18" s="1" t="s">
        <v>374</v>
      </c>
      <c r="C18" s="1" t="s">
        <v>375</v>
      </c>
      <c r="D18" s="2">
        <v>16457490</v>
      </c>
      <c r="E18" s="9">
        <v>95.13</v>
      </c>
      <c r="F18" s="2">
        <v>173000</v>
      </c>
      <c r="G18" s="4">
        <f>D18/D$85</f>
        <v>1.2181967368283973E-2</v>
      </c>
    </row>
    <row r="19" spans="1:7" x14ac:dyDescent="0.25">
      <c r="A19" s="1" t="s">
        <v>248</v>
      </c>
      <c r="B19" s="1" t="s">
        <v>249</v>
      </c>
      <c r="C19" s="1" t="s">
        <v>250</v>
      </c>
      <c r="D19" s="2">
        <v>24045350</v>
      </c>
      <c r="E19" s="9">
        <v>29.87</v>
      </c>
      <c r="F19" s="2">
        <v>805000</v>
      </c>
      <c r="G19" s="4">
        <f>D19/D$85</f>
        <v>1.7798562785635418E-2</v>
      </c>
    </row>
    <row r="20" spans="1:7" x14ac:dyDescent="0.25">
      <c r="A20" s="1" t="s">
        <v>191</v>
      </c>
      <c r="B20" s="1" t="s">
        <v>192</v>
      </c>
      <c r="C20" s="1" t="s">
        <v>193</v>
      </c>
      <c r="D20" s="2">
        <v>25069650</v>
      </c>
      <c r="E20" s="9">
        <v>51.69</v>
      </c>
      <c r="F20" s="2">
        <v>485000</v>
      </c>
      <c r="G20" s="4">
        <f>D20/D$85</f>
        <v>1.8556757940263083E-2</v>
      </c>
    </row>
    <row r="21" spans="1:7" x14ac:dyDescent="0.25">
      <c r="A21" s="1" t="s">
        <v>408</v>
      </c>
      <c r="B21" s="1" t="s">
        <v>409</v>
      </c>
      <c r="C21" s="1" t="s">
        <v>410</v>
      </c>
      <c r="D21" s="2">
        <v>18106340</v>
      </c>
      <c r="E21" s="9">
        <v>63.98</v>
      </c>
      <c r="F21" s="2">
        <v>283000</v>
      </c>
      <c r="G21" s="4">
        <f>D21/D$85</f>
        <v>1.3402459490423803E-2</v>
      </c>
    </row>
    <row r="22" spans="1:7" x14ac:dyDescent="0.25">
      <c r="A22" s="1" t="s">
        <v>451</v>
      </c>
      <c r="B22" s="1" t="s">
        <v>452</v>
      </c>
      <c r="C22" s="1" t="s">
        <v>453</v>
      </c>
      <c r="D22" s="2">
        <v>11871200</v>
      </c>
      <c r="E22" s="9">
        <v>26.98</v>
      </c>
      <c r="F22" s="2">
        <v>440000</v>
      </c>
      <c r="G22" s="4">
        <f>D22/D$85</f>
        <v>8.7871583711958932E-3</v>
      </c>
    </row>
    <row r="23" spans="1:7" x14ac:dyDescent="0.25">
      <c r="A23" s="1" t="s">
        <v>454</v>
      </c>
      <c r="B23" s="1" t="s">
        <v>455</v>
      </c>
      <c r="C23" s="1" t="s">
        <v>456</v>
      </c>
      <c r="D23" s="2">
        <v>15600780</v>
      </c>
      <c r="E23" s="9">
        <v>88.14</v>
      </c>
      <c r="F23" s="2">
        <v>177000</v>
      </c>
      <c r="G23" s="4">
        <f>D23/D$85</f>
        <v>1.1547823688774973E-2</v>
      </c>
    </row>
    <row r="24" spans="1:7" x14ac:dyDescent="0.25">
      <c r="A24" s="1" t="s">
        <v>426</v>
      </c>
      <c r="B24" s="1" t="s">
        <v>427</v>
      </c>
      <c r="C24" s="1" t="s">
        <v>428</v>
      </c>
      <c r="D24" s="2">
        <v>17726870</v>
      </c>
      <c r="E24" s="9">
        <v>112.91</v>
      </c>
      <c r="F24" s="2">
        <v>157000</v>
      </c>
      <c r="G24" s="4">
        <f>D24/D$85</f>
        <v>1.3121572723532695E-2</v>
      </c>
    </row>
    <row r="25" spans="1:7" x14ac:dyDescent="0.25">
      <c r="A25" s="1" t="s">
        <v>55</v>
      </c>
      <c r="B25" s="1" t="s">
        <v>56</v>
      </c>
      <c r="C25" s="1" t="s">
        <v>141</v>
      </c>
      <c r="D25" s="2">
        <v>15378150</v>
      </c>
      <c r="E25" s="9">
        <v>39.18</v>
      </c>
      <c r="F25" s="2">
        <v>392500</v>
      </c>
      <c r="G25" s="4">
        <f>D25/D$85</f>
        <v>1.1383031159950647E-2</v>
      </c>
    </row>
    <row r="26" spans="1:7" x14ac:dyDescent="0.25">
      <c r="A26" s="1" t="s">
        <v>400</v>
      </c>
      <c r="B26" s="1" t="s">
        <v>434</v>
      </c>
      <c r="C26" s="1" t="s">
        <v>401</v>
      </c>
      <c r="D26" s="2">
        <v>30086825</v>
      </c>
      <c r="E26" s="9">
        <v>293.52999999999997</v>
      </c>
      <c r="F26" s="2">
        <v>102500</v>
      </c>
      <c r="G26" s="4">
        <f>D26/D$85</f>
        <v>2.2270511503593222E-2</v>
      </c>
    </row>
    <row r="27" spans="1:7" x14ac:dyDescent="0.25">
      <c r="A27" s="1" t="s">
        <v>242</v>
      </c>
      <c r="B27" s="1" t="s">
        <v>243</v>
      </c>
      <c r="C27" s="1" t="s">
        <v>244</v>
      </c>
      <c r="D27" s="2">
        <v>20639625</v>
      </c>
      <c r="E27" s="9">
        <v>71.790000000000006</v>
      </c>
      <c r="F27" s="2">
        <v>287500</v>
      </c>
      <c r="G27" s="4">
        <f>D27/D$85</f>
        <v>1.5277617561585521E-2</v>
      </c>
    </row>
    <row r="28" spans="1:7" x14ac:dyDescent="0.25">
      <c r="A28" s="1" t="s">
        <v>457</v>
      </c>
      <c r="B28" s="1" t="s">
        <v>458</v>
      </c>
      <c r="C28" s="1" t="s">
        <v>459</v>
      </c>
      <c r="D28" s="2">
        <v>10206300</v>
      </c>
      <c r="E28" s="9">
        <v>52.34</v>
      </c>
      <c r="F28" s="2">
        <v>195000</v>
      </c>
      <c r="G28" s="4">
        <f>D28/D$85</f>
        <v>7.5547859090855721E-3</v>
      </c>
    </row>
    <row r="29" spans="1:7" x14ac:dyDescent="0.25">
      <c r="A29" s="1" t="s">
        <v>253</v>
      </c>
      <c r="B29" s="1" t="s">
        <v>254</v>
      </c>
      <c r="C29" s="1" t="s">
        <v>255</v>
      </c>
      <c r="D29" s="2">
        <v>9295220</v>
      </c>
      <c r="E29" s="9">
        <v>38.409999999999997</v>
      </c>
      <c r="F29" s="2">
        <v>242000</v>
      </c>
      <c r="G29" s="4">
        <f>D29/D$85</f>
        <v>6.8803971152964728E-3</v>
      </c>
    </row>
    <row r="30" spans="1:7" x14ac:dyDescent="0.25">
      <c r="A30" s="1" t="s">
        <v>262</v>
      </c>
      <c r="B30" s="1" t="s">
        <v>263</v>
      </c>
      <c r="C30" s="1" t="s">
        <v>264</v>
      </c>
      <c r="D30" s="2">
        <v>23561710</v>
      </c>
      <c r="E30" s="9">
        <v>51.11</v>
      </c>
      <c r="F30" s="2">
        <v>461000</v>
      </c>
      <c r="G30" s="4">
        <f>D30/D$85</f>
        <v>1.7440568541191286E-2</v>
      </c>
    </row>
    <row r="31" spans="1:7" x14ac:dyDescent="0.25">
      <c r="A31" s="1" t="s">
        <v>268</v>
      </c>
      <c r="B31" s="1" t="s">
        <v>269</v>
      </c>
      <c r="C31" s="1" t="s">
        <v>270</v>
      </c>
      <c r="D31" s="2">
        <v>21927620</v>
      </c>
      <c r="E31" s="9">
        <v>31.46</v>
      </c>
      <c r="F31" s="2">
        <v>697000</v>
      </c>
      <c r="G31" s="4">
        <f>D31/D$85</f>
        <v>1.6231001890575719E-2</v>
      </c>
    </row>
    <row r="32" spans="1:7" x14ac:dyDescent="0.25">
      <c r="A32" s="1" t="s">
        <v>460</v>
      </c>
      <c r="B32" s="1" t="s">
        <v>461</v>
      </c>
      <c r="C32" s="1" t="s">
        <v>462</v>
      </c>
      <c r="D32" s="2">
        <v>20751521.399999999</v>
      </c>
      <c r="E32" s="9">
        <v>24.12</v>
      </c>
      <c r="F32" s="2">
        <v>860345</v>
      </c>
      <c r="G32" s="4">
        <f>D32/D$85</f>
        <v>1.5360444182985773E-2</v>
      </c>
    </row>
    <row r="33" spans="1:7" x14ac:dyDescent="0.25">
      <c r="A33" s="1" t="s">
        <v>284</v>
      </c>
      <c r="B33" s="1" t="s">
        <v>285</v>
      </c>
      <c r="C33" s="1" t="s">
        <v>286</v>
      </c>
      <c r="D33" s="2">
        <v>28265160</v>
      </c>
      <c r="E33" s="9">
        <v>111.72</v>
      </c>
      <c r="F33" s="2">
        <v>253000</v>
      </c>
      <c r="G33" s="4">
        <f>D33/D$85</f>
        <v>2.0922100319023459E-2</v>
      </c>
    </row>
    <row r="34" spans="1:7" x14ac:dyDescent="0.25">
      <c r="A34" s="1" t="s">
        <v>463</v>
      </c>
      <c r="B34" s="1" t="s">
        <v>464</v>
      </c>
      <c r="C34" s="1" t="s">
        <v>465</v>
      </c>
      <c r="D34" s="2">
        <v>9201156.25</v>
      </c>
      <c r="E34" s="9">
        <v>181.25</v>
      </c>
      <c r="F34" s="2">
        <v>50765</v>
      </c>
      <c r="G34" s="4">
        <f>D34/D$85</f>
        <v>6.8107703658323434E-3</v>
      </c>
    </row>
    <row r="35" spans="1:7" x14ac:dyDescent="0.25">
      <c r="A35" s="1" t="s">
        <v>402</v>
      </c>
      <c r="B35" s="1" t="s">
        <v>403</v>
      </c>
      <c r="C35" s="1" t="s">
        <v>404</v>
      </c>
      <c r="D35" s="2">
        <v>14953120</v>
      </c>
      <c r="E35" s="9">
        <v>133.51</v>
      </c>
      <c r="F35" s="2">
        <v>112000</v>
      </c>
      <c r="G35" s="4">
        <f>D35/D$85</f>
        <v>1.1068420512121499E-2</v>
      </c>
    </row>
    <row r="36" spans="1:7" x14ac:dyDescent="0.25">
      <c r="A36" s="1" t="s">
        <v>379</v>
      </c>
      <c r="B36" s="1" t="s">
        <v>380</v>
      </c>
      <c r="C36" s="1" t="s">
        <v>381</v>
      </c>
      <c r="D36" s="2">
        <v>12679094.15</v>
      </c>
      <c r="E36" s="9">
        <v>58.69</v>
      </c>
      <c r="F36" s="2">
        <v>216035</v>
      </c>
      <c r="G36" s="4">
        <f>D36/D$85</f>
        <v>9.3851681632314658E-3</v>
      </c>
    </row>
    <row r="37" spans="1:7" x14ac:dyDescent="0.25">
      <c r="A37" s="1" t="s">
        <v>154</v>
      </c>
      <c r="B37" s="1" t="s">
        <v>155</v>
      </c>
      <c r="C37" s="1" t="s">
        <v>156</v>
      </c>
      <c r="D37" s="2">
        <v>21224700</v>
      </c>
      <c r="E37" s="9">
        <v>134.76</v>
      </c>
      <c r="F37" s="2">
        <v>157500</v>
      </c>
      <c r="G37" s="4">
        <f>D37/D$85</f>
        <v>1.5710694814435058E-2</v>
      </c>
    </row>
    <row r="38" spans="1:7" x14ac:dyDescent="0.25">
      <c r="A38" s="1" t="s">
        <v>197</v>
      </c>
      <c r="B38" s="1" t="s">
        <v>123</v>
      </c>
      <c r="C38" s="1" t="s">
        <v>124</v>
      </c>
      <c r="D38" s="2">
        <v>11391700</v>
      </c>
      <c r="E38" s="9">
        <v>67.010000000000005</v>
      </c>
      <c r="F38" s="2">
        <v>170000</v>
      </c>
      <c r="G38" s="4">
        <f>D38/D$85</f>
        <v>8.4322285882768595E-3</v>
      </c>
    </row>
    <row r="39" spans="1:7" x14ac:dyDescent="0.25">
      <c r="A39" s="1" t="s">
        <v>214</v>
      </c>
      <c r="B39" s="1" t="s">
        <v>215</v>
      </c>
      <c r="C39" s="1" t="s">
        <v>216</v>
      </c>
      <c r="D39" s="2">
        <v>1173850</v>
      </c>
      <c r="E39" s="9">
        <v>55.24</v>
      </c>
      <c r="F39" s="2">
        <v>21250</v>
      </c>
      <c r="G39" s="4">
        <f>D39/D$85</f>
        <v>8.6889327566112091E-4</v>
      </c>
    </row>
    <row r="40" spans="1:7" x14ac:dyDescent="0.25">
      <c r="A40" s="1" t="s">
        <v>429</v>
      </c>
      <c r="B40" s="1" t="s">
        <v>430</v>
      </c>
      <c r="C40" s="1" t="s">
        <v>153</v>
      </c>
      <c r="D40" s="2">
        <v>13482440</v>
      </c>
      <c r="E40" s="9">
        <v>164.42</v>
      </c>
      <c r="F40" s="2">
        <v>82000</v>
      </c>
      <c r="G40" s="4">
        <f>D40/D$85</f>
        <v>9.9798112667755876E-3</v>
      </c>
    </row>
    <row r="41" spans="1:7" x14ac:dyDescent="0.25">
      <c r="A41" s="1" t="s">
        <v>364</v>
      </c>
      <c r="B41" s="1" t="s">
        <v>365</v>
      </c>
      <c r="C41" s="1" t="s">
        <v>366</v>
      </c>
      <c r="D41" s="2">
        <v>13479640</v>
      </c>
      <c r="E41" s="9">
        <v>78.37</v>
      </c>
      <c r="F41" s="2">
        <v>172000</v>
      </c>
      <c r="G41" s="4">
        <f>D41/D$85</f>
        <v>9.9777386841016086E-3</v>
      </c>
    </row>
    <row r="42" spans="1:7" x14ac:dyDescent="0.25">
      <c r="A42" s="1" t="s">
        <v>420</v>
      </c>
      <c r="B42" s="1" t="s">
        <v>421</v>
      </c>
      <c r="C42" s="1" t="s">
        <v>422</v>
      </c>
      <c r="D42" s="2">
        <v>21534600</v>
      </c>
      <c r="E42" s="9">
        <v>75.56</v>
      </c>
      <c r="F42" s="2">
        <v>285000</v>
      </c>
      <c r="G42" s="4">
        <f>D42/D$85</f>
        <v>1.5940085303958747E-2</v>
      </c>
    </row>
    <row r="43" spans="1:7" x14ac:dyDescent="0.25">
      <c r="A43" s="1" t="s">
        <v>305</v>
      </c>
      <c r="B43" s="1" t="s">
        <v>306</v>
      </c>
      <c r="C43" s="1" t="s">
        <v>307</v>
      </c>
      <c r="D43" s="2">
        <v>24796740</v>
      </c>
      <c r="E43" s="9">
        <v>285.02</v>
      </c>
      <c r="F43" s="2">
        <v>87000</v>
      </c>
      <c r="G43" s="4">
        <f>D43/D$85</f>
        <v>1.8354747748278864E-2</v>
      </c>
    </row>
    <row r="44" spans="1:7" x14ac:dyDescent="0.25">
      <c r="A44" s="1" t="s">
        <v>411</v>
      </c>
      <c r="B44" s="1" t="s">
        <v>412</v>
      </c>
      <c r="C44" s="1" t="s">
        <v>413</v>
      </c>
      <c r="D44" s="2">
        <v>24007200</v>
      </c>
      <c r="E44" s="9">
        <v>200.06</v>
      </c>
      <c r="F44" s="2">
        <v>120000</v>
      </c>
      <c r="G44" s="4">
        <f>D44/D$85</f>
        <v>1.7770323846702442E-2</v>
      </c>
    </row>
    <row r="45" spans="1:7" x14ac:dyDescent="0.25">
      <c r="A45" s="1" t="s">
        <v>162</v>
      </c>
      <c r="B45" s="1" t="s">
        <v>163</v>
      </c>
      <c r="C45" s="1" t="s">
        <v>164</v>
      </c>
      <c r="D45" s="2">
        <v>2716322.8</v>
      </c>
      <c r="E45" s="9">
        <v>100</v>
      </c>
      <c r="F45" s="2">
        <v>2716322.8</v>
      </c>
      <c r="G45" s="4">
        <f>D45/D$85</f>
        <v>2.0106441329343508E-3</v>
      </c>
    </row>
    <row r="46" spans="1:7" x14ac:dyDescent="0.25">
      <c r="A46" s="1" t="s">
        <v>361</v>
      </c>
      <c r="B46" s="1" t="s">
        <v>362</v>
      </c>
      <c r="C46" s="1" t="s">
        <v>363</v>
      </c>
      <c r="D46" s="2">
        <v>22124130</v>
      </c>
      <c r="E46" s="9">
        <v>23.07</v>
      </c>
      <c r="F46" s="2">
        <v>959000</v>
      </c>
      <c r="G46" s="4">
        <f>D46/D$85</f>
        <v>1.6376460183884205E-2</v>
      </c>
    </row>
    <row r="47" spans="1:7" x14ac:dyDescent="0.25">
      <c r="A47" s="1" t="s">
        <v>201</v>
      </c>
      <c r="B47" s="1" t="s">
        <v>128</v>
      </c>
      <c r="C47" s="1" t="s">
        <v>129</v>
      </c>
      <c r="D47" s="2">
        <v>13998550</v>
      </c>
      <c r="E47" s="9">
        <v>93.95</v>
      </c>
      <c r="F47" s="2">
        <v>149000</v>
      </c>
      <c r="G47" s="4">
        <f>D47/D$85</f>
        <v>1.0361840068156906E-2</v>
      </c>
    </row>
    <row r="48" spans="1:7" x14ac:dyDescent="0.25">
      <c r="A48" s="1" t="s">
        <v>414</v>
      </c>
      <c r="B48" s="1" t="s">
        <v>415</v>
      </c>
      <c r="C48" s="1" t="s">
        <v>416</v>
      </c>
      <c r="D48" s="2">
        <v>7907160</v>
      </c>
      <c r="E48" s="9">
        <v>20.12</v>
      </c>
      <c r="F48" s="2">
        <v>393000</v>
      </c>
      <c r="G48" s="4">
        <f>D48/D$85</f>
        <v>5.8529438629949223E-3</v>
      </c>
    </row>
    <row r="49" spans="1:7" x14ac:dyDescent="0.25">
      <c r="A49" s="1" t="s">
        <v>202</v>
      </c>
      <c r="B49" s="1" t="s">
        <v>160</v>
      </c>
      <c r="C49" s="1" t="s">
        <v>161</v>
      </c>
      <c r="D49" s="2">
        <v>8992425</v>
      </c>
      <c r="E49" s="9">
        <v>92.23</v>
      </c>
      <c r="F49" s="2">
        <v>97500</v>
      </c>
      <c r="G49" s="4">
        <f>D49/D$85</f>
        <v>6.656265804308008E-3</v>
      </c>
    </row>
    <row r="50" spans="1:7" x14ac:dyDescent="0.25">
      <c r="A50" s="1" t="s">
        <v>245</v>
      </c>
      <c r="B50" s="1" t="s">
        <v>246</v>
      </c>
      <c r="C50" s="1" t="s">
        <v>247</v>
      </c>
      <c r="D50" s="2">
        <v>11959056</v>
      </c>
      <c r="E50" s="9">
        <v>106.02</v>
      </c>
      <c r="F50" s="2">
        <v>112800</v>
      </c>
      <c r="G50" s="4">
        <f>D50/D$85</f>
        <v>8.8521900938405944E-3</v>
      </c>
    </row>
    <row r="51" spans="1:7" x14ac:dyDescent="0.25">
      <c r="A51" s="1" t="s">
        <v>106</v>
      </c>
      <c r="B51" s="1" t="s">
        <v>107</v>
      </c>
      <c r="C51" s="1" t="s">
        <v>108</v>
      </c>
      <c r="D51" s="2">
        <v>24561890</v>
      </c>
      <c r="E51" s="9">
        <v>310.91000000000003</v>
      </c>
      <c r="F51" s="2">
        <v>79000</v>
      </c>
      <c r="G51" s="4">
        <f>D51/D$85</f>
        <v>1.8180909876498813E-2</v>
      </c>
    </row>
    <row r="52" spans="1:7" x14ac:dyDescent="0.25">
      <c r="A52" s="1" t="s">
        <v>466</v>
      </c>
      <c r="B52" s="1" t="s">
        <v>467</v>
      </c>
      <c r="C52" s="1" t="s">
        <v>468</v>
      </c>
      <c r="D52" s="2">
        <v>12482450</v>
      </c>
      <c r="E52" s="9">
        <v>60.89</v>
      </c>
      <c r="F52" s="2">
        <v>205000</v>
      </c>
      <c r="G52" s="4">
        <f>D52/D$85</f>
        <v>9.2396105710066522E-3</v>
      </c>
    </row>
    <row r="53" spans="1:7" x14ac:dyDescent="0.25">
      <c r="A53" s="1" t="s">
        <v>292</v>
      </c>
      <c r="B53" s="1" t="s">
        <v>293</v>
      </c>
      <c r="C53" s="1" t="s">
        <v>294</v>
      </c>
      <c r="D53" s="2">
        <v>16887200</v>
      </c>
      <c r="E53" s="9">
        <v>167.2</v>
      </c>
      <c r="F53" s="2">
        <v>101000</v>
      </c>
      <c r="G53" s="4">
        <f>D53/D$85</f>
        <v>1.2500042190011058E-2</v>
      </c>
    </row>
    <row r="54" spans="1:7" x14ac:dyDescent="0.25">
      <c r="A54" s="1" t="s">
        <v>119</v>
      </c>
      <c r="B54" s="1" t="s">
        <v>120</v>
      </c>
      <c r="C54" s="1" t="s">
        <v>143</v>
      </c>
      <c r="D54" s="2">
        <v>28504920</v>
      </c>
      <c r="E54" s="9">
        <v>160.13999999999999</v>
      </c>
      <c r="F54" s="2">
        <v>178000</v>
      </c>
      <c r="G54" s="4">
        <f>D54/D$85</f>
        <v>2.1099572612563955E-2</v>
      </c>
    </row>
    <row r="55" spans="1:7" x14ac:dyDescent="0.25">
      <c r="A55" s="1" t="s">
        <v>251</v>
      </c>
      <c r="B55" s="1" t="s">
        <v>15</v>
      </c>
      <c r="C55" s="1" t="s">
        <v>252</v>
      </c>
      <c r="D55" s="2">
        <v>23042880</v>
      </c>
      <c r="E55" s="9">
        <v>102.87</v>
      </c>
      <c r="F55" s="2">
        <v>224000</v>
      </c>
      <c r="G55" s="4">
        <f>D55/D$85</f>
        <v>1.7056526373783815E-2</v>
      </c>
    </row>
    <row r="56" spans="1:7" x14ac:dyDescent="0.25">
      <c r="A56" s="1" t="s">
        <v>200</v>
      </c>
      <c r="B56" s="1" t="s">
        <v>16</v>
      </c>
      <c r="C56" s="1" t="s">
        <v>145</v>
      </c>
      <c r="D56" s="2">
        <v>24118080</v>
      </c>
      <c r="E56" s="9">
        <v>217.28</v>
      </c>
      <c r="F56" s="2">
        <v>111000</v>
      </c>
      <c r="G56" s="4">
        <f>D56/D$85</f>
        <v>1.7852398120592042E-2</v>
      </c>
    </row>
    <row r="57" spans="1:7" x14ac:dyDescent="0.25">
      <c r="A57" s="1" t="s">
        <v>385</v>
      </c>
      <c r="B57" s="1" t="s">
        <v>386</v>
      </c>
      <c r="C57" s="1" t="s">
        <v>387</v>
      </c>
      <c r="D57" s="2">
        <v>20146500</v>
      </c>
      <c r="E57" s="9">
        <v>134.31</v>
      </c>
      <c r="F57" s="2">
        <v>150000</v>
      </c>
      <c r="G57" s="4">
        <f>D57/D$85</f>
        <v>1.4912602443333282E-2</v>
      </c>
    </row>
    <row r="58" spans="1:7" x14ac:dyDescent="0.25">
      <c r="A58" s="1" t="s">
        <v>211</v>
      </c>
      <c r="B58" s="1" t="s">
        <v>212</v>
      </c>
      <c r="C58" s="1" t="s">
        <v>213</v>
      </c>
      <c r="D58" s="2">
        <v>26832245</v>
      </c>
      <c r="E58" s="9">
        <v>118.99</v>
      </c>
      <c r="F58" s="2">
        <v>225500</v>
      </c>
      <c r="G58" s="4">
        <f>D58/D$85</f>
        <v>1.9861445032492851E-2</v>
      </c>
    </row>
    <row r="59" spans="1:7" x14ac:dyDescent="0.25">
      <c r="A59" s="1" t="s">
        <v>367</v>
      </c>
      <c r="B59" s="1" t="s">
        <v>368</v>
      </c>
      <c r="C59" s="1" t="s">
        <v>369</v>
      </c>
      <c r="D59" s="2">
        <v>18288100</v>
      </c>
      <c r="E59" s="9">
        <v>18.38</v>
      </c>
      <c r="F59" s="2">
        <v>995000</v>
      </c>
      <c r="G59" s="4">
        <f>D59/D$85</f>
        <v>1.3536999714289002E-2</v>
      </c>
    </row>
    <row r="60" spans="1:7" x14ac:dyDescent="0.25">
      <c r="A60" s="1" t="s">
        <v>287</v>
      </c>
      <c r="B60" s="1" t="s">
        <v>288</v>
      </c>
      <c r="C60" s="1" t="s">
        <v>289</v>
      </c>
      <c r="D60" s="2">
        <v>12690000</v>
      </c>
      <c r="E60" s="9">
        <v>16.920000000000002</v>
      </c>
      <c r="F60" s="2">
        <v>750000</v>
      </c>
      <c r="G60" s="4">
        <f>D60/D$85</f>
        <v>9.3932407617154014E-3</v>
      </c>
    </row>
    <row r="61" spans="1:7" x14ac:dyDescent="0.25">
      <c r="A61" s="1" t="s">
        <v>417</v>
      </c>
      <c r="B61" s="1" t="s">
        <v>418</v>
      </c>
      <c r="C61" s="1" t="s">
        <v>419</v>
      </c>
      <c r="D61" s="2">
        <v>16861543.75</v>
      </c>
      <c r="E61" s="9">
        <v>76.25</v>
      </c>
      <c r="F61" s="2">
        <v>221135</v>
      </c>
      <c r="G61" s="4">
        <f>D61/D$85</f>
        <v>1.2481051226000597E-2</v>
      </c>
    </row>
    <row r="62" spans="1:7" x14ac:dyDescent="0.25">
      <c r="A62" s="1" t="s">
        <v>358</v>
      </c>
      <c r="B62" s="1" t="s">
        <v>359</v>
      </c>
      <c r="C62" s="1" t="s">
        <v>360</v>
      </c>
      <c r="D62" s="2">
        <v>18653180</v>
      </c>
      <c r="E62" s="9">
        <v>36.01</v>
      </c>
      <c r="F62" s="2">
        <v>518000</v>
      </c>
      <c r="G62" s="4">
        <f>D62/D$85</f>
        <v>1.3807234886652048E-2</v>
      </c>
    </row>
    <row r="63" spans="1:7" x14ac:dyDescent="0.25">
      <c r="A63" s="1" t="s">
        <v>194</v>
      </c>
      <c r="B63" s="1" t="s">
        <v>195</v>
      </c>
      <c r="C63" s="1" t="s">
        <v>196</v>
      </c>
      <c r="D63" s="2">
        <v>16816680</v>
      </c>
      <c r="E63" s="9">
        <v>60.93</v>
      </c>
      <c r="F63" s="2">
        <v>276000</v>
      </c>
      <c r="G63" s="4">
        <f>D63/D$85</f>
        <v>1.2447842714950683E-2</v>
      </c>
    </row>
    <row r="64" spans="1:7" x14ac:dyDescent="0.25">
      <c r="A64" s="1" t="s">
        <v>181</v>
      </c>
      <c r="B64" s="1" t="s">
        <v>182</v>
      </c>
      <c r="C64" s="1" t="s">
        <v>183</v>
      </c>
      <c r="D64" s="2">
        <v>8279340</v>
      </c>
      <c r="E64" s="9">
        <v>81.17</v>
      </c>
      <c r="F64" s="2">
        <v>102000</v>
      </c>
      <c r="G64" s="4">
        <f>D64/D$85</f>
        <v>6.1284345128527025E-3</v>
      </c>
    </row>
    <row r="65" spans="1:7" x14ac:dyDescent="0.25">
      <c r="A65" s="1" t="s">
        <v>355</v>
      </c>
      <c r="B65" s="1" t="s">
        <v>356</v>
      </c>
      <c r="C65" s="1" t="s">
        <v>357</v>
      </c>
      <c r="D65" s="2">
        <v>11663700</v>
      </c>
      <c r="E65" s="9">
        <v>45.74</v>
      </c>
      <c r="F65" s="2">
        <v>255000</v>
      </c>
      <c r="G65" s="4">
        <f>D65/D$85</f>
        <v>8.6335651908920358E-3</v>
      </c>
    </row>
    <row r="66" spans="1:7" x14ac:dyDescent="0.25">
      <c r="A66" s="1" t="s">
        <v>397</v>
      </c>
      <c r="B66" s="1" t="s">
        <v>398</v>
      </c>
      <c r="C66" s="1" t="s">
        <v>399</v>
      </c>
      <c r="D66" s="2">
        <v>23943760</v>
      </c>
      <c r="E66" s="9">
        <v>125.36</v>
      </c>
      <c r="F66" s="2">
        <v>191000</v>
      </c>
      <c r="G66" s="4">
        <f>D66/D$85</f>
        <v>1.7723365044974845E-2</v>
      </c>
    </row>
    <row r="67" spans="1:7" x14ac:dyDescent="0.25">
      <c r="A67" s="1" t="s">
        <v>157</v>
      </c>
      <c r="B67" s="1" t="s">
        <v>158</v>
      </c>
      <c r="C67" s="1" t="s">
        <v>159</v>
      </c>
      <c r="D67" s="2">
        <v>23043700</v>
      </c>
      <c r="E67" s="9">
        <v>39.56</v>
      </c>
      <c r="F67" s="2">
        <v>582500</v>
      </c>
      <c r="G67" s="4">
        <f>D67/D$85</f>
        <v>1.705713334442405E-2</v>
      </c>
    </row>
    <row r="68" spans="1:7" x14ac:dyDescent="0.25">
      <c r="A68" s="1" t="s">
        <v>469</v>
      </c>
      <c r="B68" s="1" t="s">
        <v>470</v>
      </c>
      <c r="C68" s="1" t="s">
        <v>471</v>
      </c>
      <c r="D68" s="2">
        <v>11074130</v>
      </c>
      <c r="E68" s="9">
        <v>79.67</v>
      </c>
      <c r="F68" s="2">
        <v>139000</v>
      </c>
      <c r="G68" s="4">
        <f>D68/D$85</f>
        <v>8.197160702642663E-3</v>
      </c>
    </row>
    <row r="69" spans="1:7" x14ac:dyDescent="0.25">
      <c r="A69" s="1" t="s">
        <v>317</v>
      </c>
      <c r="B69" s="1" t="s">
        <v>318</v>
      </c>
      <c r="C69" s="1" t="s">
        <v>319</v>
      </c>
      <c r="D69" s="2">
        <v>14353040</v>
      </c>
      <c r="E69" s="9">
        <v>276.02</v>
      </c>
      <c r="F69" s="2">
        <v>52000</v>
      </c>
      <c r="G69" s="4">
        <f>D69/D$85</f>
        <v>1.0624236436763723E-2</v>
      </c>
    </row>
    <row r="70" spans="1:7" x14ac:dyDescent="0.25">
      <c r="A70" s="1" t="s">
        <v>353</v>
      </c>
      <c r="B70" s="1" t="s">
        <v>354</v>
      </c>
      <c r="C70" s="1" t="s">
        <v>142</v>
      </c>
      <c r="D70" s="2">
        <v>22675835</v>
      </c>
      <c r="E70" s="9">
        <v>150.66999999999999</v>
      </c>
      <c r="F70" s="2">
        <v>150500</v>
      </c>
      <c r="G70" s="4">
        <f>D70/D$85</f>
        <v>1.6784836692508492E-2</v>
      </c>
    </row>
    <row r="71" spans="1:7" x14ac:dyDescent="0.25">
      <c r="A71" s="1" t="s">
        <v>290</v>
      </c>
      <c r="B71" s="1" t="s">
        <v>291</v>
      </c>
      <c r="C71" s="1" t="s">
        <v>175</v>
      </c>
      <c r="D71" s="2">
        <v>19776690</v>
      </c>
      <c r="E71" s="9">
        <v>24.03</v>
      </c>
      <c r="F71" s="2">
        <v>823000</v>
      </c>
      <c r="G71" s="4">
        <f>D71/D$85</f>
        <v>1.4638866086667406E-2</v>
      </c>
    </row>
    <row r="72" spans="1:7" x14ac:dyDescent="0.25">
      <c r="A72" s="1" t="s">
        <v>172</v>
      </c>
      <c r="B72" s="1" t="s">
        <v>173</v>
      </c>
      <c r="C72" s="1" t="s">
        <v>174</v>
      </c>
      <c r="D72" s="2">
        <v>7159020</v>
      </c>
      <c r="E72" s="9">
        <v>108.47</v>
      </c>
      <c r="F72" s="2">
        <v>66000</v>
      </c>
      <c r="G72" s="4">
        <f>D72/D$85</f>
        <v>5.2991645766694876E-3</v>
      </c>
    </row>
    <row r="73" spans="1:7" x14ac:dyDescent="0.25">
      <c r="A73" s="1" t="s">
        <v>47</v>
      </c>
      <c r="B73" s="1" t="s">
        <v>48</v>
      </c>
      <c r="C73" s="1" t="s">
        <v>146</v>
      </c>
      <c r="D73" s="2">
        <v>12827625</v>
      </c>
      <c r="E73" s="9">
        <v>64.95</v>
      </c>
      <c r="F73" s="2">
        <v>197500</v>
      </c>
      <c r="G73" s="4">
        <f>D73/D$85</f>
        <v>9.4951119011819959E-3</v>
      </c>
    </row>
    <row r="74" spans="1:7" x14ac:dyDescent="0.25">
      <c r="A74" s="1" t="s">
        <v>314</v>
      </c>
      <c r="B74" s="1" t="s">
        <v>315</v>
      </c>
      <c r="C74" s="1" t="s">
        <v>316</v>
      </c>
      <c r="D74" s="2">
        <v>25027850</v>
      </c>
      <c r="E74" s="9">
        <v>161.47</v>
      </c>
      <c r="F74" s="2">
        <v>155000</v>
      </c>
      <c r="G74" s="4">
        <f>D74/D$85</f>
        <v>1.8525817241772956E-2</v>
      </c>
    </row>
    <row r="75" spans="1:7" x14ac:dyDescent="0.25">
      <c r="A75" s="1" t="s">
        <v>169</v>
      </c>
      <c r="B75" s="1" t="s">
        <v>170</v>
      </c>
      <c r="C75" s="1" t="s">
        <v>171</v>
      </c>
      <c r="D75" s="2">
        <v>29467125</v>
      </c>
      <c r="E75" s="9">
        <v>87.31</v>
      </c>
      <c r="F75" s="2">
        <v>337500</v>
      </c>
      <c r="G75" s="4">
        <f>D75/D$85</f>
        <v>2.1811804545355633E-2</v>
      </c>
    </row>
    <row r="76" spans="1:7" x14ac:dyDescent="0.25">
      <c r="A76" s="1" t="s">
        <v>302</v>
      </c>
      <c r="B76" s="1" t="s">
        <v>303</v>
      </c>
      <c r="C76" s="1" t="s">
        <v>304</v>
      </c>
      <c r="D76" s="2">
        <v>8942440</v>
      </c>
      <c r="E76" s="9">
        <v>15.08</v>
      </c>
      <c r="F76" s="2">
        <v>593000</v>
      </c>
      <c r="G76" s="4">
        <f>D76/D$85</f>
        <v>6.6192665025369803E-3</v>
      </c>
    </row>
    <row r="77" spans="1:7" x14ac:dyDescent="0.25">
      <c r="A77" s="1" t="s">
        <v>472</v>
      </c>
      <c r="B77" s="1" t="s">
        <v>473</v>
      </c>
      <c r="C77" s="1" t="s">
        <v>474</v>
      </c>
      <c r="D77" s="2">
        <v>8749138.0500000007</v>
      </c>
      <c r="E77" s="9">
        <v>50.91</v>
      </c>
      <c r="F77" s="2">
        <v>171855</v>
      </c>
      <c r="G77" s="4">
        <f>D77/D$85</f>
        <v>6.4761828338168017E-3</v>
      </c>
    </row>
    <row r="78" spans="1:7" x14ac:dyDescent="0.25">
      <c r="A78" s="1" t="s">
        <v>308</v>
      </c>
      <c r="B78" s="1" t="s">
        <v>309</v>
      </c>
      <c r="C78" s="1" t="s">
        <v>310</v>
      </c>
      <c r="D78" s="2">
        <v>13116900</v>
      </c>
      <c r="E78" s="9">
        <v>76.040000000000006</v>
      </c>
      <c r="F78" s="2">
        <v>172500</v>
      </c>
      <c r="G78" s="4">
        <f>D78/D$85</f>
        <v>9.7092355986875302E-3</v>
      </c>
    </row>
    <row r="79" spans="1:7" x14ac:dyDescent="0.25">
      <c r="A79" s="1" t="s">
        <v>431</v>
      </c>
      <c r="B79" s="1" t="s">
        <v>432</v>
      </c>
      <c r="C79" s="1" t="s">
        <v>433</v>
      </c>
      <c r="D79" s="2">
        <v>16710859.199999999</v>
      </c>
      <c r="E79" s="9">
        <v>47.11</v>
      </c>
      <c r="F79" s="2">
        <v>354720</v>
      </c>
      <c r="G79" s="4">
        <f>D79/D$85</f>
        <v>1.2369513301869726E-2</v>
      </c>
    </row>
    <row r="80" spans="1:7" x14ac:dyDescent="0.25">
      <c r="A80" s="1" t="s">
        <v>176</v>
      </c>
      <c r="B80" s="1" t="s">
        <v>177</v>
      </c>
      <c r="C80" s="1" t="s">
        <v>178</v>
      </c>
      <c r="D80" s="2">
        <v>6126840</v>
      </c>
      <c r="E80" s="9">
        <v>56.73</v>
      </c>
      <c r="F80" s="2">
        <v>108000</v>
      </c>
      <c r="G80" s="4">
        <f>D80/D$85</f>
        <v>4.535136582230764E-3</v>
      </c>
    </row>
    <row r="81" spans="1:7" x14ac:dyDescent="0.25">
      <c r="A81" s="1" t="s">
        <v>9</v>
      </c>
      <c r="B81" s="1" t="s">
        <v>10</v>
      </c>
      <c r="C81" s="1" t="s">
        <v>54</v>
      </c>
      <c r="D81" s="2">
        <v>20000000</v>
      </c>
      <c r="E81" s="9">
        <v>1</v>
      </c>
      <c r="F81" s="2">
        <v>20000000</v>
      </c>
      <c r="G81" s="4">
        <f>D81/D$85</f>
        <v>1.480416195699827E-2</v>
      </c>
    </row>
    <row r="82" spans="1:7" x14ac:dyDescent="0.25">
      <c r="A82" s="1" t="s">
        <v>162</v>
      </c>
      <c r="B82" s="1" t="s">
        <v>163</v>
      </c>
      <c r="C82" s="1" t="s">
        <v>164</v>
      </c>
      <c r="D82" s="2">
        <v>2716322.8</v>
      </c>
      <c r="E82" s="9">
        <v>1</v>
      </c>
      <c r="F82" s="2">
        <v>2716322.8</v>
      </c>
      <c r="G82" s="4">
        <f>D82/D$85</f>
        <v>2.0106441329343508E-3</v>
      </c>
    </row>
    <row r="83" spans="1:7" x14ac:dyDescent="0.25">
      <c r="A83"/>
    </row>
    <row r="84" spans="1:7" x14ac:dyDescent="0.25">
      <c r="A84"/>
    </row>
    <row r="85" spans="1:7" x14ac:dyDescent="0.25">
      <c r="A85"/>
      <c r="D85" s="2">
        <f>SUM(D3:D84)</f>
        <v>1350971440.1999998</v>
      </c>
      <c r="G85" s="13">
        <f>SUM(G3:G84)</f>
        <v>1.0000000000000002</v>
      </c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</sheetData>
  <sortState xmlns:xlrd2="http://schemas.microsoft.com/office/spreadsheetml/2017/richdata2" ref="A3:G78">
    <sortCondition ref="A3:A78"/>
  </sortState>
  <phoneticPr fontId="0" type="noConversion"/>
  <printOptions horizontalCentered="1"/>
  <pageMargins left="0" right="0" top="0.5" bottom="0.75" header="0.5" footer="0.5"/>
  <pageSetup scale="85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437A-DD1C-46E3-A25E-E5E0F658B892}">
  <sheetPr codeName="Sheet3">
    <pageSetUpPr fitToPage="1"/>
  </sheetPr>
  <dimension ref="A1:G165"/>
  <sheetViews>
    <sheetView zoomScaleNormal="100" workbookViewId="0">
      <selection activeCell="C1" sqref="C1"/>
    </sheetView>
  </sheetViews>
  <sheetFormatPr defaultRowHeight="13.2" x14ac:dyDescent="0.25"/>
  <cols>
    <col min="1" max="1" width="33.441406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77734375" bestFit="1" customWidth="1"/>
    <col min="7" max="7" width="12.109375" customWidth="1"/>
  </cols>
  <sheetData>
    <row r="1" spans="1:7" s="5" customFormat="1" ht="25.5" customHeight="1" x14ac:dyDescent="0.25">
      <c r="A1" s="5" t="s">
        <v>8</v>
      </c>
      <c r="B1" s="12" t="s">
        <v>447</v>
      </c>
      <c r="C1"/>
      <c r="D1"/>
      <c r="E1" s="9"/>
      <c r="F1"/>
      <c r="G1"/>
    </row>
    <row r="2" spans="1:7" ht="36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60</v>
      </c>
      <c r="B3" s="1" t="s">
        <v>61</v>
      </c>
      <c r="C3" s="1" t="s">
        <v>151</v>
      </c>
      <c r="D3" s="2">
        <v>53782940</v>
      </c>
      <c r="E3" s="11">
        <v>469.72</v>
      </c>
      <c r="F3" s="2">
        <v>114500</v>
      </c>
      <c r="G3" s="4">
        <f>D3/D$78</f>
        <v>1.7789317902134325E-2</v>
      </c>
    </row>
    <row r="4" spans="1:7" x14ac:dyDescent="0.25">
      <c r="A4" s="1" t="s">
        <v>233</v>
      </c>
      <c r="B4" s="1" t="s">
        <v>234</v>
      </c>
      <c r="C4" s="1" t="s">
        <v>235</v>
      </c>
      <c r="D4" s="2">
        <v>47215125</v>
      </c>
      <c r="E4" s="11">
        <v>419.69</v>
      </c>
      <c r="F4" s="2">
        <v>112500</v>
      </c>
      <c r="G4" s="4">
        <f>D4/D$78</f>
        <v>1.561693853876359E-2</v>
      </c>
    </row>
    <row r="5" spans="1:7" x14ac:dyDescent="0.25">
      <c r="A5" s="1" t="s">
        <v>198</v>
      </c>
      <c r="B5" s="1" t="s">
        <v>69</v>
      </c>
      <c r="C5" s="1" t="s">
        <v>165</v>
      </c>
      <c r="D5" s="2">
        <v>54952940</v>
      </c>
      <c r="E5" s="11">
        <v>107.54</v>
      </c>
      <c r="F5" s="2">
        <v>511000</v>
      </c>
      <c r="G5" s="4">
        <f>D5/D$78</f>
        <v>1.8176308682956218E-2</v>
      </c>
    </row>
    <row r="6" spans="1:7" x14ac:dyDescent="0.25">
      <c r="A6" s="1" t="s">
        <v>417</v>
      </c>
      <c r="B6" s="1" t="s">
        <v>418</v>
      </c>
      <c r="C6" s="1" t="s">
        <v>419</v>
      </c>
      <c r="D6" s="2">
        <v>35553468.75</v>
      </c>
      <c r="E6" s="11">
        <v>76.25</v>
      </c>
      <c r="F6" s="2">
        <v>466275</v>
      </c>
      <c r="G6" s="4">
        <f>D6/D$78</f>
        <v>1.175971336110202E-2</v>
      </c>
    </row>
    <row r="7" spans="1:7" x14ac:dyDescent="0.25">
      <c r="A7" s="1" t="s">
        <v>221</v>
      </c>
      <c r="B7" s="1" t="s">
        <v>222</v>
      </c>
      <c r="C7" s="1" t="s">
        <v>223</v>
      </c>
      <c r="D7" s="2">
        <v>44387500</v>
      </c>
      <c r="E7" s="11">
        <v>35.51</v>
      </c>
      <c r="F7" s="2">
        <v>1250000</v>
      </c>
      <c r="G7" s="4">
        <f>D7/D$78</f>
        <v>1.4681669473275118E-2</v>
      </c>
    </row>
    <row r="8" spans="1:7" x14ac:dyDescent="0.25">
      <c r="A8" s="1" t="s">
        <v>117</v>
      </c>
      <c r="B8" s="1" t="s">
        <v>118</v>
      </c>
      <c r="C8" s="1" t="s">
        <v>149</v>
      </c>
      <c r="D8" s="2">
        <v>48326430</v>
      </c>
      <c r="E8" s="11">
        <v>240.43</v>
      </c>
      <c r="F8" s="2">
        <v>201000</v>
      </c>
      <c r="G8" s="4">
        <f>D8/D$78</f>
        <v>1.5984515282080919E-2</v>
      </c>
    </row>
    <row r="9" spans="1:7" x14ac:dyDescent="0.25">
      <c r="A9" s="1" t="s">
        <v>172</v>
      </c>
      <c r="B9" s="1" t="s">
        <v>173</v>
      </c>
      <c r="C9" s="1" t="s">
        <v>174</v>
      </c>
      <c r="D9" s="2">
        <v>15185800</v>
      </c>
      <c r="E9" s="11">
        <v>108.47</v>
      </c>
      <c r="F9" s="2">
        <v>140000</v>
      </c>
      <c r="G9" s="4">
        <f>D9/D$78</f>
        <v>5.0228757259873002E-3</v>
      </c>
    </row>
    <row r="10" spans="1:7" x14ac:dyDescent="0.25">
      <c r="A10" s="1" t="s">
        <v>82</v>
      </c>
      <c r="B10" s="1" t="s">
        <v>83</v>
      </c>
      <c r="C10" s="1" t="s">
        <v>150</v>
      </c>
      <c r="D10" s="2">
        <v>33892800</v>
      </c>
      <c r="E10" s="11">
        <v>184.2</v>
      </c>
      <c r="F10" s="2">
        <v>184000</v>
      </c>
      <c r="G10" s="4">
        <f>D10/D$78</f>
        <v>1.1210428321572942E-2</v>
      </c>
    </row>
    <row r="11" spans="1:7" x14ac:dyDescent="0.25">
      <c r="A11" s="1" t="s">
        <v>275</v>
      </c>
      <c r="B11" s="1" t="s">
        <v>276</v>
      </c>
      <c r="C11" s="1" t="s">
        <v>277</v>
      </c>
      <c r="D11" s="2">
        <v>40089800</v>
      </c>
      <c r="E11" s="11">
        <v>391.12</v>
      </c>
      <c r="F11" s="2">
        <v>102500</v>
      </c>
      <c r="G11" s="4">
        <f>D11/D$78</f>
        <v>1.3260156414524467E-2</v>
      </c>
    </row>
    <row r="12" spans="1:7" x14ac:dyDescent="0.25">
      <c r="A12" s="1" t="s">
        <v>457</v>
      </c>
      <c r="B12" s="1" t="s">
        <v>458</v>
      </c>
      <c r="C12" s="1" t="s">
        <v>459</v>
      </c>
      <c r="D12" s="2">
        <v>14916900</v>
      </c>
      <c r="E12" s="11">
        <v>52.34</v>
      </c>
      <c r="F12" s="2">
        <v>285000</v>
      </c>
      <c r="G12" s="4">
        <f>D12/D$78</f>
        <v>4.9339339986684905E-3</v>
      </c>
    </row>
    <row r="13" spans="1:7" x14ac:dyDescent="0.25">
      <c r="A13" s="1" t="s">
        <v>227</v>
      </c>
      <c r="B13" s="1" t="s">
        <v>228</v>
      </c>
      <c r="C13" s="1" t="s">
        <v>229</v>
      </c>
      <c r="D13" s="2">
        <v>33893145</v>
      </c>
      <c r="E13" s="11">
        <v>296.01</v>
      </c>
      <c r="F13" s="2">
        <v>114500</v>
      </c>
      <c r="G13" s="4">
        <f>D13/D$78</f>
        <v>1.1210542434239081E-2</v>
      </c>
    </row>
    <row r="14" spans="1:7" x14ac:dyDescent="0.25">
      <c r="A14" s="1" t="s">
        <v>109</v>
      </c>
      <c r="B14" s="1" t="s">
        <v>110</v>
      </c>
      <c r="C14" s="1" t="s">
        <v>147</v>
      </c>
      <c r="D14" s="2">
        <v>54407150</v>
      </c>
      <c r="E14" s="11">
        <v>205.31</v>
      </c>
      <c r="F14" s="2">
        <v>265000</v>
      </c>
      <c r="G14" s="4">
        <f>D14/D$78</f>
        <v>1.7995782445123072E-2</v>
      </c>
    </row>
    <row r="15" spans="1:7" x14ac:dyDescent="0.25">
      <c r="A15" s="1" t="s">
        <v>475</v>
      </c>
      <c r="B15" s="1" t="s">
        <v>476</v>
      </c>
      <c r="C15" s="1" t="s">
        <v>477</v>
      </c>
      <c r="D15" s="2">
        <v>36662000</v>
      </c>
      <c r="E15" s="11">
        <v>79.7</v>
      </c>
      <c r="F15" s="2">
        <v>460000</v>
      </c>
      <c r="G15" s="4">
        <f>D15/D$78</f>
        <v>1.2126372655121653E-2</v>
      </c>
    </row>
    <row r="16" spans="1:7" x14ac:dyDescent="0.25">
      <c r="A16" s="1" t="s">
        <v>194</v>
      </c>
      <c r="B16" s="1" t="s">
        <v>195</v>
      </c>
      <c r="C16" s="1" t="s">
        <v>196</v>
      </c>
      <c r="D16" s="2">
        <v>29733840</v>
      </c>
      <c r="E16" s="11">
        <v>60.93</v>
      </c>
      <c r="F16" s="2">
        <v>488000</v>
      </c>
      <c r="G16" s="4">
        <f>D16/D$78</f>
        <v>9.8348050926780426E-3</v>
      </c>
    </row>
    <row r="17" spans="1:7" x14ac:dyDescent="0.25">
      <c r="A17" s="1" t="s">
        <v>41</v>
      </c>
      <c r="B17" s="1" t="s">
        <v>35</v>
      </c>
      <c r="C17" s="1" t="s">
        <v>301</v>
      </c>
      <c r="D17" s="2">
        <v>61470000</v>
      </c>
      <c r="E17" s="11">
        <v>81.96</v>
      </c>
      <c r="F17" s="2">
        <v>750000</v>
      </c>
      <c r="G17" s="4">
        <f>D17/D$78</f>
        <v>2.0331900253950357E-2</v>
      </c>
    </row>
    <row r="18" spans="1:7" x14ac:dyDescent="0.25">
      <c r="A18" s="1" t="s">
        <v>133</v>
      </c>
      <c r="B18" s="1" t="s">
        <v>134</v>
      </c>
      <c r="C18" s="1" t="s">
        <v>152</v>
      </c>
      <c r="D18" s="2">
        <v>37949100</v>
      </c>
      <c r="E18" s="11">
        <v>223.23</v>
      </c>
      <c r="F18" s="2">
        <v>170000</v>
      </c>
      <c r="G18" s="4">
        <f>D18/D$78</f>
        <v>1.2552095590160852E-2</v>
      </c>
    </row>
    <row r="19" spans="1:7" x14ac:dyDescent="0.25">
      <c r="A19" s="1" t="s">
        <v>125</v>
      </c>
      <c r="B19" s="1" t="s">
        <v>126</v>
      </c>
      <c r="C19" s="1" t="s">
        <v>127</v>
      </c>
      <c r="D19" s="2">
        <v>41774710</v>
      </c>
      <c r="E19" s="11">
        <v>214.78</v>
      </c>
      <c r="F19" s="2">
        <v>194500</v>
      </c>
      <c r="G19" s="4">
        <f>D19/D$78</f>
        <v>1.3817459522656622E-2</v>
      </c>
    </row>
    <row r="20" spans="1:7" x14ac:dyDescent="0.25">
      <c r="A20" s="1" t="s">
        <v>344</v>
      </c>
      <c r="B20" s="1" t="s">
        <v>345</v>
      </c>
      <c r="C20" s="1" t="s">
        <v>346</v>
      </c>
      <c r="D20" s="2">
        <v>16024030</v>
      </c>
      <c r="E20" s="11">
        <v>76.67</v>
      </c>
      <c r="F20" s="2">
        <v>209000</v>
      </c>
      <c r="G20" s="4">
        <f>D20/D$78</f>
        <v>5.3001298133448539E-3</v>
      </c>
    </row>
    <row r="21" spans="1:7" x14ac:dyDescent="0.25">
      <c r="A21" s="1" t="s">
        <v>42</v>
      </c>
      <c r="B21" s="1" t="s">
        <v>14</v>
      </c>
      <c r="C21" s="1" t="s">
        <v>148</v>
      </c>
      <c r="D21" s="2">
        <v>44193870</v>
      </c>
      <c r="E21" s="11">
        <v>126.63</v>
      </c>
      <c r="F21" s="2">
        <v>349000</v>
      </c>
      <c r="G21" s="4">
        <f>D21/D$78</f>
        <v>1.461762415285585E-2</v>
      </c>
    </row>
    <row r="22" spans="1:7" x14ac:dyDescent="0.25">
      <c r="A22" s="1" t="s">
        <v>197</v>
      </c>
      <c r="B22" s="1" t="s">
        <v>123</v>
      </c>
      <c r="C22" s="1" t="s">
        <v>124</v>
      </c>
      <c r="D22" s="2">
        <v>31159650</v>
      </c>
      <c r="E22" s="11">
        <v>67.010000000000005</v>
      </c>
      <c r="F22" s="2">
        <v>465000</v>
      </c>
      <c r="G22" s="4">
        <f>D22/D$78</f>
        <v>1.030640793473246E-2</v>
      </c>
    </row>
    <row r="23" spans="1:7" x14ac:dyDescent="0.25">
      <c r="A23" s="1" t="s">
        <v>394</v>
      </c>
      <c r="B23" s="1" t="s">
        <v>395</v>
      </c>
      <c r="C23" s="1" t="s">
        <v>396</v>
      </c>
      <c r="D23" s="2">
        <v>19435520</v>
      </c>
      <c r="E23" s="11">
        <v>37.96</v>
      </c>
      <c r="F23" s="2">
        <v>512000</v>
      </c>
      <c r="G23" s="4">
        <f>D23/D$78</f>
        <v>6.4285188551107411E-3</v>
      </c>
    </row>
    <row r="24" spans="1:7" x14ac:dyDescent="0.25">
      <c r="A24" s="1" t="s">
        <v>466</v>
      </c>
      <c r="B24" s="1" t="s">
        <v>467</v>
      </c>
      <c r="C24" s="1" t="s">
        <v>468</v>
      </c>
      <c r="D24" s="2">
        <v>34281070</v>
      </c>
      <c r="E24" s="11">
        <v>60.89</v>
      </c>
      <c r="F24" s="2">
        <v>563000</v>
      </c>
      <c r="G24" s="4">
        <f>D24/D$78</f>
        <v>1.1338853031376118E-2</v>
      </c>
    </row>
    <row r="25" spans="1:7" x14ac:dyDescent="0.25">
      <c r="A25" s="1" t="s">
        <v>130</v>
      </c>
      <c r="B25" s="1" t="s">
        <v>131</v>
      </c>
      <c r="C25" s="1" t="s">
        <v>132</v>
      </c>
      <c r="D25" s="2">
        <v>62232500</v>
      </c>
      <c r="E25" s="11">
        <v>85.25</v>
      </c>
      <c r="F25" s="2">
        <v>730000</v>
      </c>
      <c r="G25" s="4">
        <f>D25/D$78</f>
        <v>2.0584105784186849E-2</v>
      </c>
    </row>
    <row r="26" spans="1:7" x14ac:dyDescent="0.25">
      <c r="A26" s="1" t="s">
        <v>106</v>
      </c>
      <c r="B26" s="1" t="s">
        <v>107</v>
      </c>
      <c r="C26" s="1" t="s">
        <v>108</v>
      </c>
      <c r="D26" s="2">
        <v>57518350</v>
      </c>
      <c r="E26" s="11">
        <v>310.91000000000003</v>
      </c>
      <c r="F26" s="2">
        <v>185000</v>
      </c>
      <c r="G26" s="4">
        <f>D26/D$78</f>
        <v>1.9024847160758182E-2</v>
      </c>
    </row>
    <row r="27" spans="1:7" x14ac:dyDescent="0.25">
      <c r="A27" s="1" t="s">
        <v>308</v>
      </c>
      <c r="B27" s="1" t="s">
        <v>309</v>
      </c>
      <c r="C27" s="1" t="s">
        <v>310</v>
      </c>
      <c r="D27" s="2">
        <v>27108260</v>
      </c>
      <c r="E27" s="11">
        <v>76.040000000000006</v>
      </c>
      <c r="F27" s="2">
        <v>356500</v>
      </c>
      <c r="G27" s="4">
        <f>D27/D$78</f>
        <v>8.9663647043785964E-3</v>
      </c>
    </row>
    <row r="28" spans="1:7" x14ac:dyDescent="0.25">
      <c r="A28" s="1" t="s">
        <v>388</v>
      </c>
      <c r="B28" s="1" t="s">
        <v>389</v>
      </c>
      <c r="C28" s="1" t="s">
        <v>390</v>
      </c>
      <c r="D28" s="2">
        <v>33618670</v>
      </c>
      <c r="E28" s="11">
        <v>174.19</v>
      </c>
      <c r="F28" s="2">
        <v>193000</v>
      </c>
      <c r="G28" s="4">
        <f>D28/D$78</f>
        <v>1.1119756712387721E-2</v>
      </c>
    </row>
    <row r="29" spans="1:7" x14ac:dyDescent="0.25">
      <c r="A29" s="1" t="s">
        <v>281</v>
      </c>
      <c r="B29" s="1" t="s">
        <v>282</v>
      </c>
      <c r="C29" s="1" t="s">
        <v>283</v>
      </c>
      <c r="D29" s="2">
        <v>51643260</v>
      </c>
      <c r="E29" s="11">
        <v>101.56</v>
      </c>
      <c r="F29" s="2">
        <v>508500</v>
      </c>
      <c r="G29" s="4">
        <f>D29/D$78</f>
        <v>1.7081594454348859E-2</v>
      </c>
    </row>
    <row r="30" spans="1:7" x14ac:dyDescent="0.25">
      <c r="A30" s="1" t="s">
        <v>320</v>
      </c>
      <c r="B30" s="1" t="s">
        <v>321</v>
      </c>
      <c r="C30" s="1" t="s">
        <v>322</v>
      </c>
      <c r="D30" s="2">
        <v>29033865</v>
      </c>
      <c r="E30" s="11">
        <v>135.99</v>
      </c>
      <c r="F30" s="2">
        <v>213500</v>
      </c>
      <c r="G30" s="4">
        <f>D30/D$78</f>
        <v>9.603280415920944E-3</v>
      </c>
    </row>
    <row r="31" spans="1:7" x14ac:dyDescent="0.25">
      <c r="A31" s="1" t="s">
        <v>187</v>
      </c>
      <c r="B31" s="1" t="s">
        <v>188</v>
      </c>
      <c r="C31" s="1" t="s">
        <v>189</v>
      </c>
      <c r="D31" s="2">
        <v>30164960</v>
      </c>
      <c r="E31" s="11">
        <v>81.97</v>
      </c>
      <c r="F31" s="2">
        <v>368000</v>
      </c>
      <c r="G31" s="4">
        <f>D31/D$78</f>
        <v>9.9774029263771328E-3</v>
      </c>
    </row>
    <row r="32" spans="1:7" x14ac:dyDescent="0.25">
      <c r="A32" s="1" t="s">
        <v>239</v>
      </c>
      <c r="B32" s="1" t="s">
        <v>240</v>
      </c>
      <c r="C32" s="1" t="s">
        <v>241</v>
      </c>
      <c r="D32" s="2">
        <v>48820530</v>
      </c>
      <c r="E32" s="11">
        <v>136.18</v>
      </c>
      <c r="F32" s="2">
        <v>358500</v>
      </c>
      <c r="G32" s="4">
        <f>D32/D$78</f>
        <v>1.6147944465674167E-2</v>
      </c>
    </row>
    <row r="33" spans="1:7" x14ac:dyDescent="0.25">
      <c r="A33" s="1" t="s">
        <v>184</v>
      </c>
      <c r="B33" s="1" t="s">
        <v>185</v>
      </c>
      <c r="C33" s="1" t="s">
        <v>186</v>
      </c>
      <c r="D33" s="2">
        <v>35492800</v>
      </c>
      <c r="E33" s="11">
        <v>253.52</v>
      </c>
      <c r="F33" s="2">
        <v>140000</v>
      </c>
      <c r="G33" s="4">
        <f t="shared" ref="G33:G63" si="0">D33/D$78</f>
        <v>1.1739646483380661E-2</v>
      </c>
    </row>
    <row r="34" spans="1:7" x14ac:dyDescent="0.25">
      <c r="A34" s="1" t="s">
        <v>121</v>
      </c>
      <c r="B34" s="1" t="s">
        <v>122</v>
      </c>
      <c r="C34" s="1" t="s">
        <v>144</v>
      </c>
      <c r="D34" s="2">
        <v>54649040</v>
      </c>
      <c r="E34" s="11">
        <v>86.47</v>
      </c>
      <c r="F34" s="2">
        <v>632000</v>
      </c>
      <c r="G34" s="4">
        <f t="shared" si="0"/>
        <v>1.8075790308347866E-2</v>
      </c>
    </row>
    <row r="35" spans="1:7" x14ac:dyDescent="0.25">
      <c r="A35" s="1" t="s">
        <v>39</v>
      </c>
      <c r="B35" s="1" t="s">
        <v>40</v>
      </c>
      <c r="C35" s="1" t="s">
        <v>190</v>
      </c>
      <c r="D35" s="2">
        <v>50517390</v>
      </c>
      <c r="E35" s="11">
        <v>379.83</v>
      </c>
      <c r="F35" s="2">
        <v>133000</v>
      </c>
      <c r="G35" s="4">
        <f t="shared" si="0"/>
        <v>1.6709200171952321E-2</v>
      </c>
    </row>
    <row r="36" spans="1:7" x14ac:dyDescent="0.25">
      <c r="A36" s="1" t="s">
        <v>290</v>
      </c>
      <c r="B36" s="1" t="s">
        <v>291</v>
      </c>
      <c r="C36" s="1" t="s">
        <v>175</v>
      </c>
      <c r="D36" s="2">
        <v>22516110</v>
      </c>
      <c r="E36" s="11">
        <v>24.03</v>
      </c>
      <c r="F36" s="2">
        <v>937000</v>
      </c>
      <c r="G36" s="4">
        <f t="shared" si="0"/>
        <v>7.4474589657877698E-3</v>
      </c>
    </row>
    <row r="37" spans="1:7" x14ac:dyDescent="0.25">
      <c r="A37" s="1" t="s">
        <v>135</v>
      </c>
      <c r="B37" s="1" t="s">
        <v>136</v>
      </c>
      <c r="C37" s="1" t="s">
        <v>137</v>
      </c>
      <c r="D37" s="2">
        <v>35521240</v>
      </c>
      <c r="E37" s="11">
        <v>58.81</v>
      </c>
      <c r="F37" s="2">
        <v>604000</v>
      </c>
      <c r="G37" s="4">
        <f t="shared" si="0"/>
        <v>1.1749053336206794E-2</v>
      </c>
    </row>
    <row r="38" spans="1:7" x14ac:dyDescent="0.25">
      <c r="A38" s="1" t="s">
        <v>191</v>
      </c>
      <c r="B38" s="1" t="s">
        <v>192</v>
      </c>
      <c r="C38" s="1" t="s">
        <v>193</v>
      </c>
      <c r="D38" s="2">
        <v>54274500</v>
      </c>
      <c r="E38" s="11">
        <v>51.69</v>
      </c>
      <c r="F38" s="2">
        <v>1050000</v>
      </c>
      <c r="G38" s="4">
        <f t="shared" si="0"/>
        <v>1.7951906951895701E-2</v>
      </c>
    </row>
    <row r="39" spans="1:7" x14ac:dyDescent="0.25">
      <c r="A39" s="1" t="s">
        <v>391</v>
      </c>
      <c r="B39" s="1" t="s">
        <v>392</v>
      </c>
      <c r="C39" s="1" t="s">
        <v>393</v>
      </c>
      <c r="D39" s="2">
        <v>26313300</v>
      </c>
      <c r="E39" s="11">
        <v>44.98</v>
      </c>
      <c r="F39" s="2">
        <v>585000</v>
      </c>
      <c r="G39" s="4">
        <f t="shared" si="0"/>
        <v>8.7034226606844314E-3</v>
      </c>
    </row>
    <row r="40" spans="1:7" x14ac:dyDescent="0.25">
      <c r="A40" s="1" t="s">
        <v>469</v>
      </c>
      <c r="B40" s="1" t="s">
        <v>470</v>
      </c>
      <c r="C40" s="1" t="s">
        <v>471</v>
      </c>
      <c r="D40" s="2">
        <v>24299350</v>
      </c>
      <c r="E40" s="11">
        <v>79.67</v>
      </c>
      <c r="F40" s="2">
        <v>305000</v>
      </c>
      <c r="G40" s="4">
        <f t="shared" si="0"/>
        <v>8.0372858375765185E-3</v>
      </c>
    </row>
    <row r="41" spans="1:7" x14ac:dyDescent="0.25">
      <c r="A41" s="1" t="s">
        <v>138</v>
      </c>
      <c r="B41" s="1" t="s">
        <v>139</v>
      </c>
      <c r="C41" s="1" t="s">
        <v>140</v>
      </c>
      <c r="D41" s="2">
        <v>41021030</v>
      </c>
      <c r="E41" s="11">
        <v>55.21</v>
      </c>
      <c r="F41" s="2">
        <v>743000</v>
      </c>
      <c r="G41" s="4">
        <f t="shared" si="0"/>
        <v>1.3568171307537095E-2</v>
      </c>
    </row>
    <row r="42" spans="1:7" x14ac:dyDescent="0.25">
      <c r="A42" s="1" t="s">
        <v>478</v>
      </c>
      <c r="B42" s="1" t="s">
        <v>479</v>
      </c>
      <c r="C42" s="1" t="s">
        <v>480</v>
      </c>
      <c r="D42" s="2">
        <v>14868875.699999999</v>
      </c>
      <c r="E42" s="11">
        <v>73.17</v>
      </c>
      <c r="F42" s="2">
        <v>203210</v>
      </c>
      <c r="G42" s="4">
        <f t="shared" si="0"/>
        <v>4.9180494163134254E-3</v>
      </c>
    </row>
    <row r="43" spans="1:7" x14ac:dyDescent="0.25">
      <c r="A43" s="1" t="s">
        <v>332</v>
      </c>
      <c r="B43" s="1" t="s">
        <v>333</v>
      </c>
      <c r="C43" s="1" t="s">
        <v>334</v>
      </c>
      <c r="D43" s="2">
        <v>16111260</v>
      </c>
      <c r="E43" s="11">
        <v>101.97</v>
      </c>
      <c r="F43" s="2">
        <v>158000</v>
      </c>
      <c r="G43" s="4">
        <f t="shared" si="0"/>
        <v>5.3289821260039082E-3</v>
      </c>
    </row>
    <row r="44" spans="1:7" x14ac:dyDescent="0.25">
      <c r="A44" s="1" t="s">
        <v>278</v>
      </c>
      <c r="B44" s="1" t="s">
        <v>279</v>
      </c>
      <c r="C44" s="1" t="s">
        <v>280</v>
      </c>
      <c r="D44" s="2">
        <v>43162680</v>
      </c>
      <c r="E44" s="11">
        <v>567.92999999999995</v>
      </c>
      <c r="F44" s="2">
        <v>76000</v>
      </c>
      <c r="G44" s="4">
        <f t="shared" si="0"/>
        <v>1.4276546355184286E-2</v>
      </c>
    </row>
    <row r="45" spans="1:7" x14ac:dyDescent="0.25">
      <c r="A45" s="1" t="s">
        <v>166</v>
      </c>
      <c r="B45" s="1" t="s">
        <v>167</v>
      </c>
      <c r="C45" s="1" t="s">
        <v>168</v>
      </c>
      <c r="D45" s="2">
        <v>31938640</v>
      </c>
      <c r="E45" s="11">
        <v>224.92</v>
      </c>
      <c r="F45" s="2">
        <v>142000</v>
      </c>
      <c r="G45" s="4">
        <f t="shared" si="0"/>
        <v>1.0564067719649082E-2</v>
      </c>
    </row>
    <row r="46" spans="1:7" x14ac:dyDescent="0.25">
      <c r="A46" s="1" t="s">
        <v>242</v>
      </c>
      <c r="B46" s="1" t="s">
        <v>243</v>
      </c>
      <c r="C46" s="1" t="s">
        <v>244</v>
      </c>
      <c r="D46" s="2">
        <v>30295380</v>
      </c>
      <c r="E46" s="11">
        <v>71.790000000000006</v>
      </c>
      <c r="F46" s="2">
        <v>422000</v>
      </c>
      <c r="G46" s="4">
        <f t="shared" si="0"/>
        <v>1.0020540821791485E-2</v>
      </c>
    </row>
    <row r="47" spans="1:7" x14ac:dyDescent="0.25">
      <c r="A47" s="1" t="s">
        <v>347</v>
      </c>
      <c r="B47" s="1" t="s">
        <v>348</v>
      </c>
      <c r="C47" s="1" t="s">
        <v>349</v>
      </c>
      <c r="D47" s="2">
        <v>40978440</v>
      </c>
      <c r="E47" s="11">
        <v>239.64</v>
      </c>
      <c r="F47" s="2">
        <v>171000</v>
      </c>
      <c r="G47" s="4">
        <f t="shared" si="0"/>
        <v>1.3554084181592476E-2</v>
      </c>
    </row>
    <row r="48" spans="1:7" x14ac:dyDescent="0.25">
      <c r="A48" s="1" t="s">
        <v>481</v>
      </c>
      <c r="B48" s="1" t="s">
        <v>482</v>
      </c>
      <c r="C48" s="1" t="s">
        <v>483</v>
      </c>
      <c r="D48" s="2">
        <v>29986560</v>
      </c>
      <c r="E48" s="11">
        <v>175.36</v>
      </c>
      <c r="F48" s="2">
        <v>171000</v>
      </c>
      <c r="G48" s="4">
        <f t="shared" si="0"/>
        <v>9.9183951013355719E-3</v>
      </c>
    </row>
    <row r="49" spans="1:7" x14ac:dyDescent="0.25">
      <c r="A49" s="1" t="s">
        <v>236</v>
      </c>
      <c r="B49" s="1" t="s">
        <v>237</v>
      </c>
      <c r="C49" s="1" t="s">
        <v>238</v>
      </c>
      <c r="D49" s="2">
        <v>55682955</v>
      </c>
      <c r="E49" s="11">
        <v>51.63</v>
      </c>
      <c r="F49" s="2">
        <v>1078500</v>
      </c>
      <c r="G49" s="4">
        <f t="shared" si="0"/>
        <v>1.8417769430701256E-2</v>
      </c>
    </row>
    <row r="50" spans="1:7" x14ac:dyDescent="0.25">
      <c r="A50" s="1" t="s">
        <v>420</v>
      </c>
      <c r="B50" s="1" t="s">
        <v>421</v>
      </c>
      <c r="C50" s="1" t="s">
        <v>422</v>
      </c>
      <c r="D50" s="2">
        <v>38686720</v>
      </c>
      <c r="E50" s="11">
        <v>75.56</v>
      </c>
      <c r="F50" s="2">
        <v>512000</v>
      </c>
      <c r="G50" s="4">
        <f t="shared" si="0"/>
        <v>1.2796071777981232E-2</v>
      </c>
    </row>
    <row r="51" spans="1:7" x14ac:dyDescent="0.25">
      <c r="A51" s="1" t="s">
        <v>341</v>
      </c>
      <c r="B51" s="1" t="s">
        <v>342</v>
      </c>
      <c r="C51" s="1" t="s">
        <v>343</v>
      </c>
      <c r="D51" s="2">
        <v>47395500</v>
      </c>
      <c r="E51" s="11">
        <v>99.78</v>
      </c>
      <c r="F51" s="2">
        <v>475000</v>
      </c>
      <c r="G51" s="4">
        <f t="shared" si="0"/>
        <v>1.5676599617473631E-2</v>
      </c>
    </row>
    <row r="52" spans="1:7" x14ac:dyDescent="0.25">
      <c r="A52" s="1" t="s">
        <v>199</v>
      </c>
      <c r="B52" s="1" t="s">
        <v>179</v>
      </c>
      <c r="C52" s="1" t="s">
        <v>180</v>
      </c>
      <c r="D52" s="2">
        <v>49924630</v>
      </c>
      <c r="E52" s="11">
        <v>68.11</v>
      </c>
      <c r="F52" s="2">
        <v>733000</v>
      </c>
      <c r="G52" s="4">
        <f t="shared" si="0"/>
        <v>1.6513138073456606E-2</v>
      </c>
    </row>
    <row r="53" spans="1:7" x14ac:dyDescent="0.25">
      <c r="A53" s="1" t="s">
        <v>350</v>
      </c>
      <c r="B53" s="1" t="s">
        <v>351</v>
      </c>
      <c r="C53" s="1" t="s">
        <v>352</v>
      </c>
      <c r="D53" s="2">
        <v>51063480</v>
      </c>
      <c r="E53" s="11">
        <v>72.739999999999995</v>
      </c>
      <c r="F53" s="2">
        <v>702000</v>
      </c>
      <c r="G53" s="4">
        <f t="shared" si="0"/>
        <v>1.688982563819081E-2</v>
      </c>
    </row>
    <row r="54" spans="1:7" x14ac:dyDescent="0.25">
      <c r="A54" s="1" t="s">
        <v>435</v>
      </c>
      <c r="B54" s="1" t="s">
        <v>436</v>
      </c>
      <c r="C54" s="1" t="s">
        <v>437</v>
      </c>
      <c r="D54" s="2">
        <v>39494750</v>
      </c>
      <c r="E54" s="11">
        <v>33.049999999999997</v>
      </c>
      <c r="F54" s="2">
        <v>1195000</v>
      </c>
      <c r="G54" s="4">
        <f t="shared" si="0"/>
        <v>1.3063336872534666E-2</v>
      </c>
    </row>
    <row r="55" spans="1:7" x14ac:dyDescent="0.25">
      <c r="A55" s="1" t="s">
        <v>295</v>
      </c>
      <c r="B55" s="1" t="s">
        <v>296</v>
      </c>
      <c r="C55" s="1" t="s">
        <v>297</v>
      </c>
      <c r="D55" s="2">
        <v>52405920</v>
      </c>
      <c r="E55" s="11">
        <v>30.24</v>
      </c>
      <c r="F55" s="2">
        <v>1733000</v>
      </c>
      <c r="G55" s="4">
        <f t="shared" si="0"/>
        <v>1.7333852906401531E-2</v>
      </c>
    </row>
    <row r="56" spans="1:7" x14ac:dyDescent="0.25">
      <c r="A56" s="1" t="s">
        <v>338</v>
      </c>
      <c r="B56" s="1" t="s">
        <v>339</v>
      </c>
      <c r="C56" s="1" t="s">
        <v>340</v>
      </c>
      <c r="D56" s="2">
        <v>50082900</v>
      </c>
      <c r="E56" s="11">
        <v>238.49</v>
      </c>
      <c r="F56" s="2">
        <v>210000</v>
      </c>
      <c r="G56" s="4">
        <f t="shared" si="0"/>
        <v>1.6565487672499924E-2</v>
      </c>
    </row>
    <row r="57" spans="1:7" x14ac:dyDescent="0.25">
      <c r="A57" s="1" t="s">
        <v>203</v>
      </c>
      <c r="B57" s="1" t="s">
        <v>204</v>
      </c>
      <c r="C57" s="1" t="s">
        <v>205</v>
      </c>
      <c r="D57" s="2">
        <v>39611500</v>
      </c>
      <c r="E57" s="11">
        <v>87.25</v>
      </c>
      <c r="F57" s="2">
        <v>454000</v>
      </c>
      <c r="G57" s="4">
        <f t="shared" si="0"/>
        <v>1.3101953260279072E-2</v>
      </c>
    </row>
    <row r="58" spans="1:7" x14ac:dyDescent="0.25">
      <c r="A58" s="1" t="s">
        <v>335</v>
      </c>
      <c r="B58" s="1" t="s">
        <v>336</v>
      </c>
      <c r="C58" s="1" t="s">
        <v>337</v>
      </c>
      <c r="D58" s="2">
        <v>45928785</v>
      </c>
      <c r="E58" s="11">
        <v>40.130000000000003</v>
      </c>
      <c r="F58" s="2">
        <v>1144500</v>
      </c>
      <c r="G58" s="4">
        <f t="shared" si="0"/>
        <v>1.5191466982351251E-2</v>
      </c>
    </row>
    <row r="59" spans="1:7" x14ac:dyDescent="0.25">
      <c r="A59" s="1" t="s">
        <v>284</v>
      </c>
      <c r="B59" s="1" t="s">
        <v>285</v>
      </c>
      <c r="C59" s="1" t="s">
        <v>286</v>
      </c>
      <c r="D59" s="2">
        <v>46252080</v>
      </c>
      <c r="E59" s="11">
        <v>111.72</v>
      </c>
      <c r="F59" s="2">
        <v>414000</v>
      </c>
      <c r="G59" s="4">
        <f t="shared" si="0"/>
        <v>1.5298400473364768E-2</v>
      </c>
    </row>
    <row r="60" spans="1:7" x14ac:dyDescent="0.25">
      <c r="A60" s="1" t="s">
        <v>256</v>
      </c>
      <c r="B60" s="1" t="s">
        <v>257</v>
      </c>
      <c r="C60" s="1" t="s">
        <v>258</v>
      </c>
      <c r="D60" s="2">
        <v>59253075</v>
      </c>
      <c r="E60" s="11">
        <v>1394.19</v>
      </c>
      <c r="F60" s="2">
        <v>42500</v>
      </c>
      <c r="G60" s="4">
        <f t="shared" si="0"/>
        <v>1.9598627145596868E-2</v>
      </c>
    </row>
    <row r="61" spans="1:7" x14ac:dyDescent="0.25">
      <c r="A61" s="1" t="s">
        <v>385</v>
      </c>
      <c r="B61" s="1" t="s">
        <v>386</v>
      </c>
      <c r="C61" s="1" t="s">
        <v>387</v>
      </c>
      <c r="D61" s="2">
        <v>43650750</v>
      </c>
      <c r="E61" s="11">
        <v>134.31</v>
      </c>
      <c r="F61" s="2">
        <v>325000</v>
      </c>
      <c r="G61" s="4">
        <f t="shared" si="0"/>
        <v>1.443798104783022E-2</v>
      </c>
    </row>
    <row r="62" spans="1:7" x14ac:dyDescent="0.25">
      <c r="A62" s="1" t="s">
        <v>217</v>
      </c>
      <c r="B62" s="1" t="s">
        <v>218</v>
      </c>
      <c r="C62" s="1" t="s">
        <v>219</v>
      </c>
      <c r="D62" s="2">
        <v>43238310</v>
      </c>
      <c r="E62" s="11">
        <v>290.19</v>
      </c>
      <c r="F62" s="2">
        <v>149000</v>
      </c>
      <c r="G62" s="4">
        <f t="shared" si="0"/>
        <v>1.4301561836170235E-2</v>
      </c>
    </row>
    <row r="63" spans="1:7" x14ac:dyDescent="0.25">
      <c r="A63" s="1" t="s">
        <v>298</v>
      </c>
      <c r="B63" s="1" t="s">
        <v>299</v>
      </c>
      <c r="C63" s="1" t="s">
        <v>300</v>
      </c>
      <c r="D63" s="2">
        <v>46740045</v>
      </c>
      <c r="E63" s="11">
        <v>136.07</v>
      </c>
      <c r="F63" s="2">
        <v>343500</v>
      </c>
      <c r="G63" s="4">
        <f t="shared" si="0"/>
        <v>1.5459800436068833E-2</v>
      </c>
    </row>
    <row r="64" spans="1:7" x14ac:dyDescent="0.25">
      <c r="A64" s="1" t="s">
        <v>438</v>
      </c>
      <c r="B64" s="1" t="s">
        <v>439</v>
      </c>
      <c r="C64" s="1" t="s">
        <v>440</v>
      </c>
      <c r="D64" s="2">
        <v>44780400</v>
      </c>
      <c r="E64" s="11">
        <v>319.86</v>
      </c>
      <c r="F64" s="2">
        <v>140000</v>
      </c>
      <c r="G64" s="4">
        <f t="shared" ref="G64:G72" si="1">D64/D$78</f>
        <v>1.4811625608134026E-2</v>
      </c>
    </row>
    <row r="65" spans="1:7" x14ac:dyDescent="0.25">
      <c r="A65" s="1" t="s">
        <v>57</v>
      </c>
      <c r="B65" s="1" t="s">
        <v>58</v>
      </c>
      <c r="C65" s="1" t="s">
        <v>59</v>
      </c>
      <c r="D65" s="2">
        <v>61834150</v>
      </c>
      <c r="E65" s="11">
        <v>177.94</v>
      </c>
      <c r="F65" s="2">
        <v>347500</v>
      </c>
      <c r="G65" s="4">
        <f t="shared" si="1"/>
        <v>2.0452346999964285E-2</v>
      </c>
    </row>
    <row r="66" spans="1:7" x14ac:dyDescent="0.25">
      <c r="A66" s="1" t="s">
        <v>230</v>
      </c>
      <c r="B66" s="1" t="s">
        <v>231</v>
      </c>
      <c r="C66" s="1" t="s">
        <v>232</v>
      </c>
      <c r="D66" s="2">
        <v>55028000</v>
      </c>
      <c r="E66" s="11">
        <v>275.14</v>
      </c>
      <c r="F66" s="2">
        <v>200000</v>
      </c>
      <c r="G66" s="4">
        <f t="shared" si="1"/>
        <v>1.8201135629972023E-2</v>
      </c>
    </row>
    <row r="67" spans="1:7" x14ac:dyDescent="0.25">
      <c r="A67" s="1" t="s">
        <v>376</v>
      </c>
      <c r="B67" s="1" t="s">
        <v>377</v>
      </c>
      <c r="C67" s="1" t="s">
        <v>378</v>
      </c>
      <c r="D67" s="2">
        <v>56113200</v>
      </c>
      <c r="E67" s="11">
        <v>95.92</v>
      </c>
      <c r="F67" s="2">
        <v>585000</v>
      </c>
      <c r="G67" s="4">
        <f t="shared" si="1"/>
        <v>1.8560077848218108E-2</v>
      </c>
    </row>
    <row r="68" spans="1:7" x14ac:dyDescent="0.25">
      <c r="A68" s="1" t="s">
        <v>323</v>
      </c>
      <c r="B68" s="1" t="s">
        <v>324</v>
      </c>
      <c r="C68" s="1" t="s">
        <v>325</v>
      </c>
      <c r="D68" s="2">
        <v>55853880</v>
      </c>
      <c r="E68" s="11">
        <v>416.82</v>
      </c>
      <c r="F68" s="2">
        <v>134000</v>
      </c>
      <c r="G68" s="4">
        <f t="shared" si="1"/>
        <v>1.8474304814643124E-2</v>
      </c>
    </row>
    <row r="69" spans="1:7" x14ac:dyDescent="0.25">
      <c r="A69" s="1" t="s">
        <v>224</v>
      </c>
      <c r="B69" s="1" t="s">
        <v>225</v>
      </c>
      <c r="C69" s="1" t="s">
        <v>226</v>
      </c>
      <c r="D69" s="2">
        <v>44897640</v>
      </c>
      <c r="E69" s="11">
        <v>163.86</v>
      </c>
      <c r="F69" s="2">
        <v>274000</v>
      </c>
      <c r="G69" s="4">
        <f t="shared" si="1"/>
        <v>1.4850404068940486E-2</v>
      </c>
    </row>
    <row r="70" spans="1:7" x14ac:dyDescent="0.25">
      <c r="A70" s="1" t="s">
        <v>119</v>
      </c>
      <c r="B70" s="1" t="s">
        <v>120</v>
      </c>
      <c r="C70" s="1" t="s">
        <v>143</v>
      </c>
      <c r="D70" s="2">
        <v>47561580</v>
      </c>
      <c r="E70" s="11">
        <v>160.13999999999999</v>
      </c>
      <c r="F70" s="2">
        <v>297000</v>
      </c>
      <c r="G70" s="4">
        <f t="shared" si="1"/>
        <v>1.5731532462669274E-2</v>
      </c>
    </row>
    <row r="71" spans="1:7" x14ac:dyDescent="0.25">
      <c r="A71" s="1" t="s">
        <v>329</v>
      </c>
      <c r="B71" s="1" t="s">
        <v>330</v>
      </c>
      <c r="C71" s="1" t="s">
        <v>331</v>
      </c>
      <c r="D71" s="2">
        <v>58524900</v>
      </c>
      <c r="E71" s="11">
        <v>1009.05</v>
      </c>
      <c r="F71" s="2">
        <v>58000</v>
      </c>
      <c r="G71" s="4">
        <f t="shared" si="1"/>
        <v>1.935777499873791E-2</v>
      </c>
    </row>
    <row r="72" spans="1:7" x14ac:dyDescent="0.25">
      <c r="A72" s="1" t="s">
        <v>379</v>
      </c>
      <c r="B72" s="1" t="s">
        <v>380</v>
      </c>
      <c r="C72" s="1" t="s">
        <v>381</v>
      </c>
      <c r="D72" s="2">
        <v>33746750</v>
      </c>
      <c r="E72" s="11">
        <v>58.69</v>
      </c>
      <c r="F72" s="2">
        <v>575000</v>
      </c>
      <c r="G72" s="4">
        <f t="shared" si="1"/>
        <v>1.116212062624043E-2</v>
      </c>
    </row>
    <row r="73" spans="1:7" x14ac:dyDescent="0.25">
      <c r="A73" s="1" t="s">
        <v>382</v>
      </c>
      <c r="B73" s="1" t="s">
        <v>383</v>
      </c>
      <c r="C73" s="1" t="s">
        <v>384</v>
      </c>
      <c r="D73" s="2">
        <v>45223650</v>
      </c>
      <c r="E73" s="11">
        <v>37.53</v>
      </c>
      <c r="F73" s="2">
        <v>1205000</v>
      </c>
      <c r="G73" s="4">
        <f>D73/D$78</f>
        <v>1.4958235577022321E-2</v>
      </c>
    </row>
    <row r="74" spans="1:7" x14ac:dyDescent="0.25">
      <c r="A74" s="1" t="s">
        <v>326</v>
      </c>
      <c r="B74" s="1" t="s">
        <v>327</v>
      </c>
      <c r="C74" s="1" t="s">
        <v>328</v>
      </c>
      <c r="D74" s="2">
        <v>62536570</v>
      </c>
      <c r="E74" s="11">
        <v>573.73</v>
      </c>
      <c r="F74" s="2">
        <v>109000</v>
      </c>
      <c r="G74" s="4">
        <f>D74/D$78</f>
        <v>2.0684680388224894E-2</v>
      </c>
    </row>
    <row r="75" spans="1:7" x14ac:dyDescent="0.25">
      <c r="A75" s="1" t="s">
        <v>162</v>
      </c>
      <c r="B75" s="1" t="s">
        <v>163</v>
      </c>
      <c r="C75" s="1" t="s">
        <v>164</v>
      </c>
      <c r="D75" s="2">
        <v>6440936.7199999997</v>
      </c>
      <c r="E75" s="11">
        <v>1</v>
      </c>
      <c r="F75" s="2">
        <v>6440936.7199999997</v>
      </c>
      <c r="G75" s="4">
        <f>D75/D$78</f>
        <v>2.130412932048905E-3</v>
      </c>
    </row>
    <row r="76" spans="1:7" x14ac:dyDescent="0.25">
      <c r="A76" s="1" t="s">
        <v>9</v>
      </c>
      <c r="B76" s="1" t="s">
        <v>10</v>
      </c>
      <c r="C76" s="1" t="s">
        <v>54</v>
      </c>
      <c r="D76" s="2">
        <v>20000000</v>
      </c>
      <c r="E76" s="11">
        <v>1</v>
      </c>
      <c r="F76" s="2">
        <v>20000000</v>
      </c>
      <c r="G76" s="4">
        <f>D76/D$78</f>
        <v>6.615227022596505E-3</v>
      </c>
    </row>
    <row r="77" spans="1:7" x14ac:dyDescent="0.25">
      <c r="A77"/>
    </row>
    <row r="78" spans="1:7" x14ac:dyDescent="0.25">
      <c r="A78"/>
      <c r="D78" s="2">
        <f>SUM(D3:D77)</f>
        <v>3023327836.1699996</v>
      </c>
      <c r="G78" s="13">
        <f>SUM(G3:G77)</f>
        <v>1</v>
      </c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</sheetData>
  <sortState xmlns:xlrd2="http://schemas.microsoft.com/office/spreadsheetml/2017/richdata2" ref="A3:G68">
    <sortCondition ref="A3:A68"/>
  </sortState>
  <phoneticPr fontId="0" type="noConversion"/>
  <printOptions horizontalCentered="1"/>
  <pageMargins left="0" right="0" top="0.5" bottom="0.75" header="0.5" footer="0.5"/>
  <pageSetup scale="90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2A07-79AC-44E9-A251-C4091132D6EC}">
  <dimension ref="A1:G127"/>
  <sheetViews>
    <sheetView zoomScaleNormal="100" workbookViewId="0">
      <selection activeCell="C1" sqref="C1"/>
    </sheetView>
  </sheetViews>
  <sheetFormatPr defaultRowHeight="13.2" x14ac:dyDescent="0.25"/>
  <cols>
    <col min="1" max="1" width="38.44140625" style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5" t="s">
        <v>274</v>
      </c>
      <c r="B1" s="12" t="s">
        <v>447</v>
      </c>
      <c r="C1"/>
      <c r="D1"/>
      <c r="E1" s="9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320</v>
      </c>
      <c r="B3" s="1" t="s">
        <v>321</v>
      </c>
      <c r="C3" s="1" t="s">
        <v>322</v>
      </c>
      <c r="D3" s="2">
        <v>82953.899999999994</v>
      </c>
      <c r="E3" s="11">
        <v>135.99</v>
      </c>
      <c r="F3" s="2">
        <v>610</v>
      </c>
      <c r="G3" s="4">
        <f>D3/D$33</f>
        <v>2.1051132952461166E-2</v>
      </c>
    </row>
    <row r="4" spans="1:7" x14ac:dyDescent="0.25">
      <c r="A4" s="1" t="s">
        <v>438</v>
      </c>
      <c r="B4" s="1" t="s">
        <v>439</v>
      </c>
      <c r="C4" s="1" t="s">
        <v>440</v>
      </c>
      <c r="D4" s="2">
        <v>79965</v>
      </c>
      <c r="E4" s="11">
        <v>319.86</v>
      </c>
      <c r="F4" s="2">
        <v>250</v>
      </c>
      <c r="G4" s="4">
        <f>D4/D$33</f>
        <v>2.0292642618895039E-2</v>
      </c>
    </row>
    <row r="5" spans="1:7" x14ac:dyDescent="0.25">
      <c r="A5" s="1" t="s">
        <v>308</v>
      </c>
      <c r="B5" s="1" t="s">
        <v>309</v>
      </c>
      <c r="C5" s="1" t="s">
        <v>310</v>
      </c>
      <c r="D5" s="2">
        <v>49806.2</v>
      </c>
      <c r="E5" s="11">
        <v>76.040000000000006</v>
      </c>
      <c r="F5" s="2">
        <v>655</v>
      </c>
      <c r="G5" s="4">
        <f>D5/D$33</f>
        <v>1.2639272391736511E-2</v>
      </c>
    </row>
    <row r="6" spans="1:7" x14ac:dyDescent="0.25">
      <c r="A6" s="1" t="s">
        <v>227</v>
      </c>
      <c r="B6" s="1" t="s">
        <v>228</v>
      </c>
      <c r="C6" s="1" t="s">
        <v>229</v>
      </c>
      <c r="D6" s="2">
        <v>112483.8</v>
      </c>
      <c r="E6" s="11">
        <v>296.01</v>
      </c>
      <c r="F6" s="2">
        <v>380</v>
      </c>
      <c r="G6" s="4">
        <f>D6/D$33</f>
        <v>2.8544907819862013E-2</v>
      </c>
    </row>
    <row r="7" spans="1:7" x14ac:dyDescent="0.25">
      <c r="A7" s="1" t="s">
        <v>166</v>
      </c>
      <c r="B7" s="1" t="s">
        <v>167</v>
      </c>
      <c r="C7" s="1" t="s">
        <v>168</v>
      </c>
      <c r="D7" s="2">
        <v>146198</v>
      </c>
      <c r="E7" s="11">
        <v>224.92</v>
      </c>
      <c r="F7" s="2">
        <v>650</v>
      </c>
      <c r="G7" s="4">
        <f>D7/D$33</f>
        <v>3.7100528551206366E-2</v>
      </c>
    </row>
    <row r="8" spans="1:7" x14ac:dyDescent="0.25">
      <c r="A8" s="1" t="s">
        <v>191</v>
      </c>
      <c r="B8" s="1" t="s">
        <v>192</v>
      </c>
      <c r="C8" s="1" t="s">
        <v>193</v>
      </c>
      <c r="D8" s="2">
        <v>109841.25</v>
      </c>
      <c r="E8" s="11">
        <v>51.69</v>
      </c>
      <c r="F8" s="2">
        <v>2125</v>
      </c>
      <c r="G8" s="4">
        <f>D8/D$33</f>
        <v>2.7874310399083408E-2</v>
      </c>
    </row>
    <row r="9" spans="1:7" x14ac:dyDescent="0.25">
      <c r="A9" s="1" t="s">
        <v>109</v>
      </c>
      <c r="B9" s="1" t="s">
        <v>110</v>
      </c>
      <c r="C9" s="1" t="s">
        <v>147</v>
      </c>
      <c r="D9" s="2">
        <v>148849.75</v>
      </c>
      <c r="E9" s="11">
        <v>205.31</v>
      </c>
      <c r="F9" s="2">
        <v>725</v>
      </c>
      <c r="G9" s="4">
        <f>D9/D$33</f>
        <v>3.7773460647306599E-2</v>
      </c>
    </row>
    <row r="10" spans="1:7" x14ac:dyDescent="0.25">
      <c r="A10" s="1" t="s">
        <v>198</v>
      </c>
      <c r="B10" s="1" t="s">
        <v>69</v>
      </c>
      <c r="C10" s="1" t="s">
        <v>165</v>
      </c>
      <c r="D10" s="2">
        <v>120444.8</v>
      </c>
      <c r="E10" s="11">
        <v>107.54</v>
      </c>
      <c r="F10" s="2">
        <v>1120</v>
      </c>
      <c r="G10" s="4">
        <f>D10/D$33</f>
        <v>3.056516328023872E-2</v>
      </c>
    </row>
    <row r="11" spans="1:7" x14ac:dyDescent="0.25">
      <c r="A11" s="1" t="s">
        <v>271</v>
      </c>
      <c r="B11" s="1" t="s">
        <v>272</v>
      </c>
      <c r="C11" s="1" t="s">
        <v>273</v>
      </c>
      <c r="D11" s="2">
        <v>95743.75</v>
      </c>
      <c r="E11" s="11">
        <v>153.19</v>
      </c>
      <c r="F11" s="2">
        <v>625</v>
      </c>
      <c r="G11" s="4">
        <f>D11/D$33</f>
        <v>2.4296801122276397E-2</v>
      </c>
    </row>
    <row r="12" spans="1:7" x14ac:dyDescent="0.25">
      <c r="A12" s="1" t="s">
        <v>323</v>
      </c>
      <c r="B12" s="1" t="s">
        <v>324</v>
      </c>
      <c r="C12" s="1" t="s">
        <v>325</v>
      </c>
      <c r="D12" s="2">
        <v>79195.8</v>
      </c>
      <c r="E12" s="11">
        <v>416.82</v>
      </c>
      <c r="F12" s="2">
        <v>190</v>
      </c>
      <c r="G12" s="4">
        <f>D12/D$33</f>
        <v>2.0097443460482558E-2</v>
      </c>
    </row>
    <row r="13" spans="1:7" x14ac:dyDescent="0.25">
      <c r="A13" s="1" t="s">
        <v>125</v>
      </c>
      <c r="B13" s="1" t="s">
        <v>126</v>
      </c>
      <c r="C13" s="1" t="s">
        <v>127</v>
      </c>
      <c r="D13" s="2">
        <v>52621.1</v>
      </c>
      <c r="E13" s="11">
        <v>214.78</v>
      </c>
      <c r="F13" s="2">
        <v>245</v>
      </c>
      <c r="G13" s="4">
        <f>D13/D$33</f>
        <v>1.3353606909437101E-2</v>
      </c>
    </row>
    <row r="14" spans="1:7" x14ac:dyDescent="0.25">
      <c r="A14" s="1" t="s">
        <v>233</v>
      </c>
      <c r="B14" s="1" t="s">
        <v>234</v>
      </c>
      <c r="C14" s="1" t="s">
        <v>235</v>
      </c>
      <c r="D14" s="2">
        <v>113316.3</v>
      </c>
      <c r="E14" s="11">
        <v>419.69</v>
      </c>
      <c r="F14" s="2">
        <v>270</v>
      </c>
      <c r="G14" s="4">
        <f>D14/D$33</f>
        <v>2.8756170559563511E-2</v>
      </c>
    </row>
    <row r="15" spans="1:7" x14ac:dyDescent="0.25">
      <c r="A15" s="1" t="s">
        <v>278</v>
      </c>
      <c r="B15" s="1" t="s">
        <v>279</v>
      </c>
      <c r="C15" s="1" t="s">
        <v>280</v>
      </c>
      <c r="D15" s="2">
        <v>62472.3</v>
      </c>
      <c r="E15" s="11">
        <v>567.92999999999995</v>
      </c>
      <c r="F15" s="2">
        <v>110</v>
      </c>
      <c r="G15" s="4">
        <f>D15/D$33</f>
        <v>1.5853536640785301E-2</v>
      </c>
    </row>
    <row r="16" spans="1:7" x14ac:dyDescent="0.25">
      <c r="A16" s="1" t="s">
        <v>197</v>
      </c>
      <c r="B16" s="1" t="s">
        <v>123</v>
      </c>
      <c r="C16" s="1" t="s">
        <v>124</v>
      </c>
      <c r="D16" s="2">
        <v>82087.25</v>
      </c>
      <c r="E16" s="11">
        <v>67.010000000000005</v>
      </c>
      <c r="F16" s="2">
        <v>1225</v>
      </c>
      <c r="G16" s="4">
        <f>D16/D$33</f>
        <v>2.0831203999473417E-2</v>
      </c>
    </row>
    <row r="17" spans="1:7" x14ac:dyDescent="0.25">
      <c r="A17" s="1" t="s">
        <v>39</v>
      </c>
      <c r="B17" s="1" t="s">
        <v>40</v>
      </c>
      <c r="C17" s="1" t="s">
        <v>190</v>
      </c>
      <c r="D17" s="2">
        <v>113949</v>
      </c>
      <c r="E17" s="11">
        <v>379.83</v>
      </c>
      <c r="F17" s="2">
        <v>300</v>
      </c>
      <c r="G17" s="4">
        <f>D17/D$33</f>
        <v>2.8916730241736646E-2</v>
      </c>
    </row>
    <row r="18" spans="1:7" x14ac:dyDescent="0.25">
      <c r="A18" s="1" t="s">
        <v>338</v>
      </c>
      <c r="B18" s="1" t="s">
        <v>339</v>
      </c>
      <c r="C18" s="1" t="s">
        <v>340</v>
      </c>
      <c r="D18" s="2">
        <v>124014.8</v>
      </c>
      <c r="E18" s="11">
        <v>238.49</v>
      </c>
      <c r="F18" s="2">
        <v>520</v>
      </c>
      <c r="G18" s="4">
        <f>D18/D$33</f>
        <v>3.1471118812652341E-2</v>
      </c>
    </row>
    <row r="19" spans="1:7" x14ac:dyDescent="0.25">
      <c r="A19" s="1" t="s">
        <v>117</v>
      </c>
      <c r="B19" s="1" t="s">
        <v>118</v>
      </c>
      <c r="C19" s="1" t="s">
        <v>149</v>
      </c>
      <c r="D19" s="2">
        <v>216387</v>
      </c>
      <c r="E19" s="11">
        <v>240.43</v>
      </c>
      <c r="F19" s="2">
        <v>900</v>
      </c>
      <c r="G19" s="4">
        <f>D19/D$33</f>
        <v>5.491232487181693E-2</v>
      </c>
    </row>
    <row r="20" spans="1:7" x14ac:dyDescent="0.25">
      <c r="A20" s="1" t="s">
        <v>57</v>
      </c>
      <c r="B20" s="1" t="s">
        <v>58</v>
      </c>
      <c r="C20" s="1" t="s">
        <v>59</v>
      </c>
      <c r="D20" s="2">
        <v>222425</v>
      </c>
      <c r="E20" s="11">
        <v>177.94</v>
      </c>
      <c r="F20" s="2">
        <v>1250</v>
      </c>
      <c r="G20" s="4">
        <f>D20/D$33</f>
        <v>5.644458243616244E-2</v>
      </c>
    </row>
    <row r="21" spans="1:7" x14ac:dyDescent="0.25">
      <c r="A21" s="1" t="s">
        <v>236</v>
      </c>
      <c r="B21" s="1" t="s">
        <v>237</v>
      </c>
      <c r="C21" s="1" t="s">
        <v>238</v>
      </c>
      <c r="D21" s="2">
        <v>182253.9</v>
      </c>
      <c r="E21" s="11">
        <v>51.63</v>
      </c>
      <c r="F21" s="2">
        <v>3530</v>
      </c>
      <c r="G21" s="4">
        <f>D21/D$33</f>
        <v>4.6250400282621576E-2</v>
      </c>
    </row>
    <row r="22" spans="1:7" x14ac:dyDescent="0.25">
      <c r="A22" s="1" t="s">
        <v>121</v>
      </c>
      <c r="B22" s="1" t="s">
        <v>122</v>
      </c>
      <c r="C22" s="1" t="s">
        <v>144</v>
      </c>
      <c r="D22" s="2">
        <v>207528</v>
      </c>
      <c r="E22" s="11">
        <v>86.47</v>
      </c>
      <c r="F22" s="2">
        <v>2400</v>
      </c>
      <c r="G22" s="4">
        <f>D22/D$33</f>
        <v>5.2664184798524978E-2</v>
      </c>
    </row>
    <row r="23" spans="1:7" x14ac:dyDescent="0.25">
      <c r="A23" s="1" t="s">
        <v>341</v>
      </c>
      <c r="B23" s="1" t="s">
        <v>342</v>
      </c>
      <c r="C23" s="1" t="s">
        <v>343</v>
      </c>
      <c r="D23" s="2">
        <v>155157.9</v>
      </c>
      <c r="E23" s="11">
        <v>99.78</v>
      </c>
      <c r="F23" s="2">
        <v>1555</v>
      </c>
      <c r="G23" s="4">
        <f>D23/D$33</f>
        <v>3.9374273922319195E-2</v>
      </c>
    </row>
    <row r="24" spans="1:7" x14ac:dyDescent="0.25">
      <c r="A24" s="1" t="s">
        <v>138</v>
      </c>
      <c r="B24" s="1" t="s">
        <v>139</v>
      </c>
      <c r="C24" s="1" t="s">
        <v>140</v>
      </c>
      <c r="D24" s="2">
        <v>175567.8</v>
      </c>
      <c r="E24" s="11">
        <v>55.21</v>
      </c>
      <c r="F24" s="2">
        <v>3180</v>
      </c>
      <c r="G24" s="4">
        <f>D24/D$33</f>
        <v>4.4553674992629778E-2</v>
      </c>
    </row>
    <row r="25" spans="1:7" x14ac:dyDescent="0.25">
      <c r="A25" s="1" t="s">
        <v>335</v>
      </c>
      <c r="B25" s="1" t="s">
        <v>336</v>
      </c>
      <c r="C25" s="1" t="s">
        <v>337</v>
      </c>
      <c r="D25" s="2">
        <v>174565.5</v>
      </c>
      <c r="E25" s="11">
        <v>40.130000000000003</v>
      </c>
      <c r="F25" s="2">
        <v>4350</v>
      </c>
      <c r="G25" s="4">
        <f>D25/D$33</f>
        <v>4.4299322267100885E-2</v>
      </c>
    </row>
    <row r="26" spans="1:7" x14ac:dyDescent="0.25">
      <c r="A26" s="1" t="s">
        <v>284</v>
      </c>
      <c r="B26" s="1" t="s">
        <v>285</v>
      </c>
      <c r="C26" s="1" t="s">
        <v>286</v>
      </c>
      <c r="D26" s="2">
        <v>185455.2</v>
      </c>
      <c r="E26" s="11">
        <v>111.72</v>
      </c>
      <c r="F26" s="2">
        <v>1660</v>
      </c>
      <c r="G26" s="4">
        <f>D26/D$33</f>
        <v>4.706279116383047E-2</v>
      </c>
    </row>
    <row r="27" spans="1:7" x14ac:dyDescent="0.25">
      <c r="A27" s="1" t="s">
        <v>60</v>
      </c>
      <c r="B27" s="1" t="s">
        <v>61</v>
      </c>
      <c r="C27" s="1" t="s">
        <v>151</v>
      </c>
      <c r="D27" s="2">
        <v>162053.4</v>
      </c>
      <c r="E27" s="11">
        <v>469.72</v>
      </c>
      <c r="F27" s="2">
        <v>345</v>
      </c>
      <c r="G27" s="4">
        <f>D27/D$33</f>
        <v>4.1124138452783662E-2</v>
      </c>
    </row>
    <row r="28" spans="1:7" x14ac:dyDescent="0.25">
      <c r="A28" s="1" t="s">
        <v>326</v>
      </c>
      <c r="B28" s="1" t="s">
        <v>327</v>
      </c>
      <c r="C28" s="1" t="s">
        <v>328</v>
      </c>
      <c r="D28" s="2">
        <v>203674.15</v>
      </c>
      <c r="E28" s="11">
        <v>573.73</v>
      </c>
      <c r="F28" s="2">
        <v>355</v>
      </c>
      <c r="G28" s="4">
        <f>D28/D$33</f>
        <v>5.1686196919367489E-2</v>
      </c>
    </row>
    <row r="29" spans="1:7" x14ac:dyDescent="0.25">
      <c r="A29" t="s">
        <v>133</v>
      </c>
      <c r="B29" t="s">
        <v>134</v>
      </c>
      <c r="C29" t="s">
        <v>152</v>
      </c>
      <c r="D29">
        <v>186397.05</v>
      </c>
      <c r="E29" s="9">
        <v>223.23</v>
      </c>
      <c r="F29">
        <v>835</v>
      </c>
      <c r="G29" s="4">
        <f>D29/D$33</f>
        <v>4.7301803549881942E-2</v>
      </c>
    </row>
    <row r="30" spans="1:7" x14ac:dyDescent="0.25">
      <c r="A30" t="s">
        <v>256</v>
      </c>
      <c r="B30" t="s">
        <v>257</v>
      </c>
      <c r="C30" t="s">
        <v>258</v>
      </c>
      <c r="D30" s="2">
        <v>216099.45</v>
      </c>
      <c r="E30" s="2">
        <v>1394.19</v>
      </c>
      <c r="F30" s="2">
        <v>155</v>
      </c>
      <c r="G30" s="4">
        <f>D30/D$33</f>
        <v>5.483935357956328E-2</v>
      </c>
    </row>
    <row r="31" spans="1:7" x14ac:dyDescent="0.25">
      <c r="A31" s="1" t="s">
        <v>9</v>
      </c>
      <c r="B31" s="1" t="s">
        <v>10</v>
      </c>
      <c r="C31" s="1" t="s">
        <v>54</v>
      </c>
      <c r="D31" s="2">
        <v>79083.41</v>
      </c>
      <c r="E31" s="11">
        <v>100</v>
      </c>
      <c r="F31" s="2">
        <v>79083.41</v>
      </c>
      <c r="G31" s="4">
        <f>D31/D$33</f>
        <v>2.0068922356200215E-2</v>
      </c>
    </row>
    <row r="32" spans="1:7" x14ac:dyDescent="0.25">
      <c r="A32"/>
    </row>
    <row r="33" spans="1:7" x14ac:dyDescent="0.25">
      <c r="A33"/>
      <c r="D33" s="2">
        <f>SUM(D3:D32)</f>
        <v>3940590.7600000002</v>
      </c>
      <c r="G33" s="13">
        <f>SUM(G3:G32)</f>
        <v>0.99999999999999978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</sheetData>
  <sortState xmlns:xlrd2="http://schemas.microsoft.com/office/spreadsheetml/2017/richdata2" ref="A3:G26">
    <sortCondition ref="A3:A26"/>
  </sortState>
  <printOptions horizontalCentered="1"/>
  <pageMargins left="0" right="0" top="0.5" bottom="0.75" header="0.5" footer="0.5"/>
  <pageSetup fitToHeight="999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B37-2BC8-4C67-AB48-C993A4368CC0}">
  <dimension ref="A1:G152"/>
  <sheetViews>
    <sheetView zoomScale="80" workbookViewId="0">
      <selection activeCell="C1" sqref="C1"/>
    </sheetView>
  </sheetViews>
  <sheetFormatPr defaultRowHeight="13.2" x14ac:dyDescent="0.25"/>
  <cols>
    <col min="1" max="1" width="30.332031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8" t="s">
        <v>53</v>
      </c>
      <c r="B1" s="6" t="s">
        <v>105</v>
      </c>
      <c r="C1"/>
      <c r="D1"/>
      <c r="E1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70</v>
      </c>
      <c r="B3" s="1" t="s">
        <v>71</v>
      </c>
      <c r="C3" s="1" t="s">
        <v>72</v>
      </c>
      <c r="D3" s="2">
        <v>232470</v>
      </c>
      <c r="E3" s="3">
        <v>66.42</v>
      </c>
      <c r="F3" s="2">
        <v>3500</v>
      </c>
      <c r="G3" s="4">
        <f t="shared" ref="G3:G29" si="0">D3/D$33</f>
        <v>3.462169537540976E-2</v>
      </c>
    </row>
    <row r="4" spans="1:7" x14ac:dyDescent="0.25">
      <c r="A4" s="1" t="s">
        <v>43</v>
      </c>
      <c r="B4" s="1" t="s">
        <v>17</v>
      </c>
      <c r="C4" s="1" t="s">
        <v>62</v>
      </c>
      <c r="D4" s="2">
        <v>345520</v>
      </c>
      <c r="E4" s="3">
        <v>61.7</v>
      </c>
      <c r="F4" s="2">
        <v>5600</v>
      </c>
      <c r="G4" s="4">
        <f t="shared" si="0"/>
        <v>5.1458201858784275E-2</v>
      </c>
    </row>
    <row r="5" spans="1:7" x14ac:dyDescent="0.25">
      <c r="A5" s="1" t="s">
        <v>84</v>
      </c>
      <c r="B5" s="1" t="s">
        <v>85</v>
      </c>
      <c r="C5" s="1" t="s">
        <v>86</v>
      </c>
      <c r="D5" s="2">
        <v>225856</v>
      </c>
      <c r="E5" s="3">
        <v>141.16</v>
      </c>
      <c r="F5" s="2">
        <v>1600</v>
      </c>
      <c r="G5" s="4">
        <f t="shared" si="0"/>
        <v>3.3636674111535023E-2</v>
      </c>
    </row>
    <row r="6" spans="1:7" x14ac:dyDescent="0.25">
      <c r="A6" s="1" t="s">
        <v>49</v>
      </c>
      <c r="B6" s="1" t="s">
        <v>50</v>
      </c>
      <c r="C6" s="1" t="s">
        <v>63</v>
      </c>
      <c r="D6" s="2">
        <v>404040</v>
      </c>
      <c r="E6" s="3">
        <v>144.30000000000001</v>
      </c>
      <c r="F6" s="2">
        <v>2800</v>
      </c>
      <c r="G6" s="4">
        <f t="shared" si="0"/>
        <v>6.0173569920766376E-2</v>
      </c>
    </row>
    <row r="7" spans="1:7" x14ac:dyDescent="0.25">
      <c r="A7" s="1" t="s">
        <v>73</v>
      </c>
      <c r="B7" s="1" t="s">
        <v>74</v>
      </c>
      <c r="C7" s="1" t="s">
        <v>75</v>
      </c>
      <c r="D7" s="2">
        <v>370040</v>
      </c>
      <c r="E7" s="3">
        <v>84.1</v>
      </c>
      <c r="F7" s="2">
        <v>4400</v>
      </c>
      <c r="G7" s="4">
        <f t="shared" si="0"/>
        <v>5.5109958948322914E-2</v>
      </c>
    </row>
    <row r="8" spans="1:7" x14ac:dyDescent="0.25">
      <c r="A8" s="1" t="s">
        <v>18</v>
      </c>
      <c r="B8" s="1" t="s">
        <v>19</v>
      </c>
      <c r="C8" s="1" t="s">
        <v>20</v>
      </c>
      <c r="D8" s="2">
        <v>143990</v>
      </c>
      <c r="E8" s="3">
        <v>7.7</v>
      </c>
      <c r="F8" s="2">
        <v>18700</v>
      </c>
      <c r="G8" s="4">
        <f t="shared" si="0"/>
        <v>2.1444392468298067E-2</v>
      </c>
    </row>
    <row r="9" spans="1:7" x14ac:dyDescent="0.25">
      <c r="A9" s="1" t="s">
        <v>114</v>
      </c>
      <c r="B9" s="1" t="s">
        <v>115</v>
      </c>
      <c r="C9" s="1" t="s">
        <v>116</v>
      </c>
      <c r="D9" s="2">
        <v>241345</v>
      </c>
      <c r="E9" s="3">
        <v>51.35</v>
      </c>
      <c r="F9" s="2">
        <v>4700</v>
      </c>
      <c r="G9" s="4">
        <f t="shared" si="0"/>
        <v>3.5943446768951989E-2</v>
      </c>
    </row>
    <row r="10" spans="1:7" x14ac:dyDescent="0.25">
      <c r="A10" s="1" t="s">
        <v>44</v>
      </c>
      <c r="B10" s="1" t="s">
        <v>36</v>
      </c>
      <c r="C10" s="1" t="s">
        <v>37</v>
      </c>
      <c r="D10" s="2">
        <v>408614</v>
      </c>
      <c r="E10" s="3">
        <v>107.53</v>
      </c>
      <c r="F10" s="2">
        <v>3800</v>
      </c>
      <c r="G10" s="4">
        <f t="shared" si="0"/>
        <v>6.0854774526294508E-2</v>
      </c>
    </row>
    <row r="11" spans="1:7" x14ac:dyDescent="0.25">
      <c r="A11" s="1" t="s">
        <v>45</v>
      </c>
      <c r="B11" s="1" t="s">
        <v>21</v>
      </c>
      <c r="C11" s="1" t="s">
        <v>22</v>
      </c>
      <c r="D11" s="2">
        <v>363960</v>
      </c>
      <c r="E11" s="3">
        <v>67.400000000000006</v>
      </c>
      <c r="F11" s="2">
        <v>5400</v>
      </c>
      <c r="G11" s="4">
        <f t="shared" si="0"/>
        <v>5.4204466162662439E-2</v>
      </c>
    </row>
    <row r="12" spans="1:7" x14ac:dyDescent="0.25">
      <c r="A12" s="1" t="s">
        <v>96</v>
      </c>
      <c r="B12" s="1" t="s">
        <v>97</v>
      </c>
      <c r="C12" s="1" t="s">
        <v>98</v>
      </c>
      <c r="D12" s="2">
        <v>294520</v>
      </c>
      <c r="E12" s="3">
        <v>73.63</v>
      </c>
      <c r="F12" s="2">
        <v>4000</v>
      </c>
      <c r="G12" s="4">
        <f t="shared" si="0"/>
        <v>4.3862785400119078E-2</v>
      </c>
    </row>
    <row r="13" spans="1:7" x14ac:dyDescent="0.25">
      <c r="A13" s="1" t="s">
        <v>23</v>
      </c>
      <c r="B13" s="1" t="s">
        <v>24</v>
      </c>
      <c r="C13" s="1" t="s">
        <v>64</v>
      </c>
      <c r="D13" s="2">
        <v>146005.5</v>
      </c>
      <c r="E13" s="3">
        <v>153.69</v>
      </c>
      <c r="F13" s="2">
        <v>950</v>
      </c>
      <c r="G13" s="4">
        <f t="shared" si="0"/>
        <v>2.1744560348149825E-2</v>
      </c>
    </row>
    <row r="14" spans="1:7" x14ac:dyDescent="0.25">
      <c r="A14" s="1" t="s">
        <v>87</v>
      </c>
      <c r="B14" s="1" t="s">
        <v>88</v>
      </c>
      <c r="C14" s="1" t="s">
        <v>89</v>
      </c>
      <c r="D14" s="2">
        <v>201540</v>
      </c>
      <c r="E14" s="3">
        <v>100.77</v>
      </c>
      <c r="F14" s="2">
        <v>2000</v>
      </c>
      <c r="G14" s="4">
        <f t="shared" si="0"/>
        <v>3.0015298687831045E-2</v>
      </c>
    </row>
    <row r="15" spans="1:7" x14ac:dyDescent="0.25">
      <c r="A15" s="1" t="s">
        <v>76</v>
      </c>
      <c r="B15" s="1" t="s">
        <v>77</v>
      </c>
      <c r="C15" s="1" t="s">
        <v>78</v>
      </c>
      <c r="D15" s="2">
        <v>167083.5</v>
      </c>
      <c r="E15" s="3">
        <v>72.644999999999996</v>
      </c>
      <c r="F15" s="2">
        <v>2300</v>
      </c>
      <c r="G15" s="4">
        <f t="shared" si="0"/>
        <v>2.4883701291595804E-2</v>
      </c>
    </row>
    <row r="16" spans="1:7" x14ac:dyDescent="0.25">
      <c r="A16" s="1" t="s">
        <v>25</v>
      </c>
      <c r="B16" s="1" t="s">
        <v>26</v>
      </c>
      <c r="C16" s="1" t="s">
        <v>27</v>
      </c>
      <c r="D16" s="2">
        <v>172890</v>
      </c>
      <c r="E16" s="3">
        <v>38.42</v>
      </c>
      <c r="F16" s="2">
        <v>4500</v>
      </c>
      <c r="G16" s="4">
        <f t="shared" si="0"/>
        <v>2.574846179487501E-2</v>
      </c>
    </row>
    <row r="17" spans="1:7" x14ac:dyDescent="0.25">
      <c r="A17" s="1" t="s">
        <v>99</v>
      </c>
      <c r="B17" s="1" t="s">
        <v>100</v>
      </c>
      <c r="C17" s="1" t="s">
        <v>101</v>
      </c>
      <c r="D17" s="2">
        <v>267795</v>
      </c>
      <c r="E17" s="3">
        <v>81.150000000000006</v>
      </c>
      <c r="F17" s="2">
        <v>3300</v>
      </c>
      <c r="G17" s="4">
        <f t="shared" si="0"/>
        <v>3.9882638246044037E-2</v>
      </c>
    </row>
    <row r="18" spans="1:7" x14ac:dyDescent="0.25">
      <c r="A18" s="1" t="s">
        <v>28</v>
      </c>
      <c r="B18" s="1" t="s">
        <v>29</v>
      </c>
      <c r="C18" s="1" t="s">
        <v>30</v>
      </c>
      <c r="D18" s="2">
        <v>257224</v>
      </c>
      <c r="E18" s="3">
        <v>16.28</v>
      </c>
      <c r="F18" s="2">
        <v>15800</v>
      </c>
      <c r="G18" s="4">
        <f t="shared" si="0"/>
        <v>3.830830202281757E-2</v>
      </c>
    </row>
    <row r="19" spans="1:7" x14ac:dyDescent="0.25">
      <c r="A19" s="1" t="s">
        <v>111</v>
      </c>
      <c r="B19" s="1" t="s">
        <v>112</v>
      </c>
      <c r="C19" s="1" t="s">
        <v>113</v>
      </c>
      <c r="D19" s="2">
        <v>120135</v>
      </c>
      <c r="E19" s="3">
        <v>80.09</v>
      </c>
      <c r="F19" s="2">
        <v>1500</v>
      </c>
      <c r="G19" s="4">
        <f t="shared" si="0"/>
        <v>1.7891673652191041E-2</v>
      </c>
    </row>
    <row r="20" spans="1:7" x14ac:dyDescent="0.25">
      <c r="A20" s="1" t="s">
        <v>51</v>
      </c>
      <c r="B20" s="1" t="s">
        <v>31</v>
      </c>
      <c r="C20" s="1" t="s">
        <v>65</v>
      </c>
      <c r="D20" s="2">
        <v>216144</v>
      </c>
      <c r="E20" s="3">
        <v>30.02</v>
      </c>
      <c r="F20" s="2">
        <v>7200</v>
      </c>
      <c r="G20" s="4">
        <f t="shared" si="0"/>
        <v>3.219026853023E-2</v>
      </c>
    </row>
    <row r="21" spans="1:7" x14ac:dyDescent="0.25">
      <c r="A21" s="1" t="s">
        <v>102</v>
      </c>
      <c r="B21" s="1" t="s">
        <v>103</v>
      </c>
      <c r="C21" s="1" t="s">
        <v>104</v>
      </c>
      <c r="D21" s="2">
        <v>299180</v>
      </c>
      <c r="E21" s="3">
        <v>42.74</v>
      </c>
      <c r="F21" s="2">
        <v>7000</v>
      </c>
      <c r="G21" s="4">
        <f t="shared" si="0"/>
        <v>4.4556797962812804E-2</v>
      </c>
    </row>
    <row r="22" spans="1:7" x14ac:dyDescent="0.25">
      <c r="A22" s="1" t="s">
        <v>32</v>
      </c>
      <c r="B22" s="1" t="s">
        <v>33</v>
      </c>
      <c r="C22" s="1" t="s">
        <v>66</v>
      </c>
      <c r="D22" s="2">
        <v>335700</v>
      </c>
      <c r="E22" s="3">
        <v>44.76</v>
      </c>
      <c r="F22" s="2">
        <v>7500</v>
      </c>
      <c r="G22" s="4">
        <f t="shared" si="0"/>
        <v>4.9995711866155014E-2</v>
      </c>
    </row>
    <row r="23" spans="1:7" x14ac:dyDescent="0.25">
      <c r="A23" s="1" t="s">
        <v>52</v>
      </c>
      <c r="B23" s="1" t="s">
        <v>38</v>
      </c>
      <c r="C23" s="1" t="s">
        <v>67</v>
      </c>
      <c r="D23" s="2">
        <v>225018</v>
      </c>
      <c r="E23" s="3">
        <v>41.67</v>
      </c>
      <c r="F23" s="2">
        <v>5400</v>
      </c>
      <c r="G23" s="4">
        <f t="shared" si="0"/>
        <v>3.351187099403774E-2</v>
      </c>
    </row>
    <row r="24" spans="1:7" x14ac:dyDescent="0.25">
      <c r="A24" s="1" t="s">
        <v>46</v>
      </c>
      <c r="B24" s="1" t="s">
        <v>34</v>
      </c>
      <c r="C24" s="1" t="s">
        <v>68</v>
      </c>
      <c r="D24" s="2">
        <v>322092</v>
      </c>
      <c r="E24" s="3">
        <v>70.02</v>
      </c>
      <c r="F24" s="2">
        <v>4600</v>
      </c>
      <c r="G24" s="4">
        <f t="shared" si="0"/>
        <v>4.7969076039301763E-2</v>
      </c>
    </row>
    <row r="25" spans="1:7" x14ac:dyDescent="0.25">
      <c r="A25" s="1" t="s">
        <v>90</v>
      </c>
      <c r="B25" s="1" t="s">
        <v>91</v>
      </c>
      <c r="C25" s="1" t="s">
        <v>92</v>
      </c>
      <c r="D25" s="2">
        <v>322070</v>
      </c>
      <c r="E25" s="3">
        <v>46.01</v>
      </c>
      <c r="F25" s="2">
        <v>7000</v>
      </c>
      <c r="G25" s="4">
        <f t="shared" si="0"/>
        <v>4.7965799585143125E-2</v>
      </c>
    </row>
    <row r="26" spans="1:7" x14ac:dyDescent="0.25">
      <c r="A26" s="1" t="s">
        <v>93</v>
      </c>
      <c r="B26" s="1" t="s">
        <v>94</v>
      </c>
      <c r="C26" s="1" t="s">
        <v>95</v>
      </c>
      <c r="D26" s="2">
        <v>174699</v>
      </c>
      <c r="E26" s="3">
        <v>83.19</v>
      </c>
      <c r="F26" s="2">
        <v>2100</v>
      </c>
      <c r="G26" s="4">
        <f t="shared" si="0"/>
        <v>2.6017875684555901E-2</v>
      </c>
    </row>
    <row r="27" spans="1:7" x14ac:dyDescent="0.25">
      <c r="A27" s="1" t="s">
        <v>79</v>
      </c>
      <c r="B27" s="1" t="s">
        <v>80</v>
      </c>
      <c r="C27" s="1" t="s">
        <v>81</v>
      </c>
      <c r="D27" s="2">
        <v>215900</v>
      </c>
      <c r="E27" s="3">
        <v>127</v>
      </c>
      <c r="F27" s="2">
        <v>1700</v>
      </c>
      <c r="G27" s="4">
        <f t="shared" si="0"/>
        <v>3.2153929675015992E-2</v>
      </c>
    </row>
    <row r="28" spans="1:7" x14ac:dyDescent="0.25">
      <c r="A28" s="1" t="s">
        <v>11</v>
      </c>
      <c r="B28" s="1" t="s">
        <v>12</v>
      </c>
      <c r="C28" s="1" t="s">
        <v>13</v>
      </c>
      <c r="D28" s="2">
        <v>178251.02</v>
      </c>
      <c r="E28" s="3">
        <v>1</v>
      </c>
      <c r="F28" s="2">
        <v>178251.02</v>
      </c>
      <c r="G28" s="4">
        <f t="shared" si="0"/>
        <v>2.6546877080036446E-2</v>
      </c>
    </row>
    <row r="29" spans="1:7" x14ac:dyDescent="0.25">
      <c r="A29" s="1" t="s">
        <v>9</v>
      </c>
      <c r="B29" s="1" t="s">
        <v>10</v>
      </c>
      <c r="C29" s="1" t="s">
        <v>54</v>
      </c>
      <c r="D29" s="2">
        <v>62493.84</v>
      </c>
      <c r="E29" s="3">
        <v>1</v>
      </c>
      <c r="F29" s="2">
        <v>62493.84</v>
      </c>
      <c r="G29" s="4">
        <f t="shared" si="0"/>
        <v>9.3071909980625353E-3</v>
      </c>
    </row>
    <row r="30" spans="1:7" x14ac:dyDescent="0.25">
      <c r="B30" s="1"/>
      <c r="C30" s="1"/>
      <c r="D30" s="2"/>
      <c r="E30" s="3"/>
      <c r="F30" s="2"/>
      <c r="G30" s="4"/>
    </row>
    <row r="31" spans="1:7" x14ac:dyDescent="0.25">
      <c r="B31" s="1"/>
      <c r="C31" s="1"/>
      <c r="D31" s="2"/>
      <c r="E31" s="3"/>
      <c r="F31" s="2"/>
      <c r="G31" s="4"/>
    </row>
    <row r="32" spans="1:7" x14ac:dyDescent="0.25">
      <c r="B32" s="1"/>
      <c r="C32" s="1"/>
      <c r="D32" s="2"/>
      <c r="E32" s="3"/>
      <c r="F32" s="2"/>
      <c r="G32" s="4"/>
    </row>
    <row r="33" spans="1:7" x14ac:dyDescent="0.25">
      <c r="A33"/>
      <c r="D33" s="2">
        <f>SUM(D3:D32)</f>
        <v>6714575.8599999994</v>
      </c>
      <c r="E33" s="3"/>
      <c r="F33" s="2"/>
      <c r="G33" s="4">
        <f>SUM(G3:G32)</f>
        <v>1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</sheetData>
  <printOptions horizontalCentered="1"/>
  <pageMargins left="0" right="0" top="0.5" bottom="0.75" header="0.5" footer="0.5"/>
  <pageSetup fitToHeight="999" orientation="portrait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Small Company</vt:lpstr>
      <vt:lpstr>Mid Cap</vt:lpstr>
      <vt:lpstr>Strategic Focus</vt:lpstr>
      <vt:lpstr>Focused Large Cap Value</vt:lpstr>
      <vt:lpstr>'Focused Large Cap Value'!Print_Area</vt:lpstr>
      <vt:lpstr>'Mid Cap'!Print_Area</vt:lpstr>
      <vt:lpstr>'Small Company'!Print_Area</vt:lpstr>
      <vt:lpstr>'Focused Large Cap Value'!Print_Titles</vt:lpstr>
      <vt:lpstr>'Mid Cap'!Print_Titles</vt:lpstr>
      <vt:lpstr>'Small Company'!Print_Titles</vt:lpstr>
      <vt:lpstr>'Strategic Focus'!Print_Titles</vt:lpstr>
    </vt:vector>
  </TitlesOfParts>
  <Company>SEI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 Investments</dc:creator>
  <cp:lastModifiedBy>Morrow, Robert</cp:lastModifiedBy>
  <cp:lastPrinted>2025-05-27T13:20:13Z</cp:lastPrinted>
  <dcterms:created xsi:type="dcterms:W3CDTF">2008-02-01T19:11:18Z</dcterms:created>
  <dcterms:modified xsi:type="dcterms:W3CDTF">2026-02-24T20:44:29Z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